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20" windowWidth="12000" windowHeight="5910" activeTab="0"/>
  </bookViews>
  <sheets>
    <sheet name="Tabelle1" sheetId="1" r:id="rId1"/>
  </sheets>
  <definedNames>
    <definedName name="_xlnm.Print_Area" localSheetId="0">'Tabelle1'!$A$1:$N$27</definedName>
  </definedNames>
  <calcPr fullCalcOnLoad="1"/>
</workbook>
</file>

<file path=xl/sharedStrings.xml><?xml version="1.0" encoding="utf-8"?>
<sst xmlns="http://schemas.openxmlformats.org/spreadsheetml/2006/main" count="46" uniqueCount="43">
  <si>
    <t>Interne Wertung Meisterschaft 2001</t>
  </si>
  <si>
    <t>Name</t>
  </si>
  <si>
    <t>1. Spieltag</t>
  </si>
  <si>
    <t>2. Spieltag</t>
  </si>
  <si>
    <t>Zwischen-</t>
  </si>
  <si>
    <t>3. Spieltag</t>
  </si>
  <si>
    <t>4. Spieltag</t>
  </si>
  <si>
    <t>5. Spieltag</t>
  </si>
  <si>
    <t>6. Spieltag</t>
  </si>
  <si>
    <t>Gesamt-</t>
  </si>
  <si>
    <t>Schnitt pro</t>
  </si>
  <si>
    <t>Witten</t>
  </si>
  <si>
    <t>Bochum</t>
  </si>
  <si>
    <t>Summe 1 - 2</t>
  </si>
  <si>
    <t>Herten</t>
  </si>
  <si>
    <t>Summe 1 - 3</t>
  </si>
  <si>
    <t>Gelsenkirchen</t>
  </si>
  <si>
    <t>Summe 1 - 4</t>
  </si>
  <si>
    <t>Essen</t>
  </si>
  <si>
    <t>Summe 1 - 5</t>
  </si>
  <si>
    <t>Neviges</t>
  </si>
  <si>
    <t>Summe 1 - 6</t>
  </si>
  <si>
    <t>Runde</t>
  </si>
  <si>
    <t>Reese, Andreas</t>
  </si>
  <si>
    <t>Gregorszewski, Klaus</t>
  </si>
  <si>
    <t>Lenk, Rolf</t>
  </si>
  <si>
    <t>Ruge, Hartmut</t>
  </si>
  <si>
    <t>Lange, Maria</t>
  </si>
  <si>
    <t>Lange, Dieter</t>
  </si>
  <si>
    <t>Ruge, Marlis</t>
  </si>
  <si>
    <t>Rahlfes, Silke</t>
  </si>
  <si>
    <t>Stöter, Benjamin</t>
  </si>
  <si>
    <t>Behrens, Stephan</t>
  </si>
  <si>
    <t>Lütje, Walter</t>
  </si>
  <si>
    <t>Jakobs, Werner</t>
  </si>
  <si>
    <t>Doblies, Kurt</t>
  </si>
  <si>
    <t>Matika, Hubert</t>
  </si>
  <si>
    <t>Klaß, Kevin</t>
  </si>
  <si>
    <t>Schlottner, Michaela</t>
  </si>
  <si>
    <t>Amt, Silvia</t>
  </si>
  <si>
    <t>Rawicki, Jarek</t>
  </si>
  <si>
    <t>Körschgen, Marion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</si>
  <si>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63 e.V.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</si>
</sst>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dd/mm/yyyy"/>
  </numFmts>
  <fonts count="8">
    <font>
      <sz val="10"/>
      <name val="Arial"/>
      <family val="0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8"/>
      <color indexed="12"/>
      <name val="Comic Sans MS"/>
      <family val="4"/>
    </font>
    <font>
      <sz val="14"/>
      <name val="Arial"/>
      <family val="2"/>
    </font>
    <font>
      <sz val="18"/>
      <name val="Comic Sans MS"/>
      <family val="4"/>
    </font>
    <font>
      <sz val="14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7"/>
  <sheetViews>
    <sheetView showZeros="0" tabSelected="1" zoomScale="58" zoomScaleNormal="58" workbookViewId="0" topLeftCell="A1">
      <selection activeCell="A1" sqref="A1:N1"/>
    </sheetView>
  </sheetViews>
  <sheetFormatPr defaultColWidth="11.421875" defaultRowHeight="12.75"/>
  <cols>
    <col min="1" max="1" width="26.421875" style="0" customWidth="1"/>
    <col min="7" max="7" width="12.57421875" style="0" customWidth="1"/>
    <col min="13" max="13" width="17.8515625" style="0" customWidth="1"/>
  </cols>
  <sheetData>
    <row r="1" spans="1:14" ht="54.7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9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ht="19.5" customHeight="1" thickBot="1">
      <c r="A3" s="2"/>
      <c r="O3" s="1"/>
    </row>
    <row r="4" spans="1:14" ht="1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</v>
      </c>
      <c r="G4" s="4" t="s">
        <v>6</v>
      </c>
      <c r="H4" s="4" t="s">
        <v>4</v>
      </c>
      <c r="I4" s="4" t="s">
        <v>7</v>
      </c>
      <c r="J4" s="4" t="s">
        <v>4</v>
      </c>
      <c r="K4" s="4" t="s">
        <v>8</v>
      </c>
      <c r="L4" s="4" t="s">
        <v>9</v>
      </c>
      <c r="M4" s="20" t="s">
        <v>10</v>
      </c>
      <c r="N4" s="21"/>
    </row>
    <row r="5" spans="1:14" ht="15" customHeight="1">
      <c r="A5" s="5"/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22" t="s">
        <v>22</v>
      </c>
      <c r="N5" s="23"/>
    </row>
    <row r="6" spans="1:14" ht="27.75" customHeight="1">
      <c r="A6" s="7" t="s">
        <v>23</v>
      </c>
      <c r="B6" s="8">
        <v>88</v>
      </c>
      <c r="C6" s="8">
        <v>97</v>
      </c>
      <c r="D6" s="9">
        <f aca="true" t="shared" si="0" ref="D6:D24">B6+C6</f>
        <v>185</v>
      </c>
      <c r="E6" s="8">
        <v>90</v>
      </c>
      <c r="F6" s="9">
        <f aca="true" t="shared" si="1" ref="F6:F24">E6+D6</f>
        <v>275</v>
      </c>
      <c r="G6" s="8"/>
      <c r="H6" s="9">
        <f aca="true" t="shared" si="2" ref="H6:H24">G6+F6</f>
        <v>275</v>
      </c>
      <c r="I6" s="8">
        <v>101</v>
      </c>
      <c r="J6" s="9">
        <f aca="true" t="shared" si="3" ref="J6:J24">I6+H6</f>
        <v>376</v>
      </c>
      <c r="K6" s="8">
        <v>89</v>
      </c>
      <c r="L6" s="9">
        <f aca="true" t="shared" si="4" ref="L6:L24">K6+J6</f>
        <v>465</v>
      </c>
      <c r="M6" s="10">
        <f aca="true" t="shared" si="5" ref="M6:M24">IF(COUNT(B6,C6,E6,G6,I6,K6)=0,"Nicht gespielt",IF(IF(SUM($B$6:$B$25)&gt;0,1)+IF(SUM($C$6:$C$25)&gt;0,1)+IF(SUM($E$6:$E$25)&gt;0,1)+IF(SUM($G$6:$G$25)&gt;0,1)+IF(SUM($I$6:$I$25)&gt;0,1)+IF(SUM($K$6:$K$25)&gt;0,1)-COUNT(B6,C6,E6,G6,I6,K6)&gt;1,"Keine Wertung",L6/(3*COUNT(B6,C6,E6,G6,I6,K6))))</f>
        <v>31</v>
      </c>
      <c r="N6" s="11">
        <f aca="true" t="shared" si="6" ref="N6:N24">IF(COUNT(B6,C6,E6,G6,I6,K6)&lt;=0,0,IF(M6="Keine Wertung",L6/COUNT(B6,C6,E6,G6,I6,K6)/3,0))</f>
        <v>0</v>
      </c>
    </row>
    <row r="7" spans="1:14" ht="27.75" customHeight="1">
      <c r="A7" s="7" t="s">
        <v>24</v>
      </c>
      <c r="B7" s="8">
        <v>93</v>
      </c>
      <c r="C7" s="8">
        <v>94</v>
      </c>
      <c r="D7" s="9">
        <f t="shared" si="0"/>
        <v>187</v>
      </c>
      <c r="E7" s="8">
        <v>95</v>
      </c>
      <c r="F7" s="9">
        <f t="shared" si="1"/>
        <v>282</v>
      </c>
      <c r="G7" s="8">
        <v>96</v>
      </c>
      <c r="H7" s="9">
        <f t="shared" si="2"/>
        <v>378</v>
      </c>
      <c r="I7" s="8">
        <v>95</v>
      </c>
      <c r="J7" s="9">
        <f t="shared" si="3"/>
        <v>473</v>
      </c>
      <c r="K7" s="8">
        <v>93</v>
      </c>
      <c r="L7" s="9">
        <f t="shared" si="4"/>
        <v>566</v>
      </c>
      <c r="M7" s="10">
        <f t="shared" si="5"/>
        <v>31.444444444444443</v>
      </c>
      <c r="N7" s="11">
        <f t="shared" si="6"/>
        <v>0</v>
      </c>
    </row>
    <row r="8" spans="1:14" ht="27.75" customHeight="1">
      <c r="A8" s="7" t="s">
        <v>25</v>
      </c>
      <c r="B8" s="8">
        <v>100</v>
      </c>
      <c r="C8" s="8">
        <v>95</v>
      </c>
      <c r="D8" s="9">
        <f t="shared" si="0"/>
        <v>195</v>
      </c>
      <c r="E8" s="8">
        <v>98</v>
      </c>
      <c r="F8" s="9">
        <f t="shared" si="1"/>
        <v>293</v>
      </c>
      <c r="G8" s="8">
        <v>109</v>
      </c>
      <c r="H8" s="9">
        <f t="shared" si="2"/>
        <v>402</v>
      </c>
      <c r="I8" s="8">
        <v>100</v>
      </c>
      <c r="J8" s="9">
        <f t="shared" si="3"/>
        <v>502</v>
      </c>
      <c r="K8" s="8">
        <v>89</v>
      </c>
      <c r="L8" s="9">
        <f t="shared" si="4"/>
        <v>591</v>
      </c>
      <c r="M8" s="10">
        <f t="shared" si="5"/>
        <v>32.833333333333336</v>
      </c>
      <c r="N8" s="11">
        <f t="shared" si="6"/>
        <v>0</v>
      </c>
    </row>
    <row r="9" spans="1:14" ht="27.75" customHeight="1">
      <c r="A9" s="12" t="s">
        <v>26</v>
      </c>
      <c r="B9" s="8">
        <v>97</v>
      </c>
      <c r="C9" s="8">
        <v>100</v>
      </c>
      <c r="D9" s="9">
        <f t="shared" si="0"/>
        <v>197</v>
      </c>
      <c r="E9" s="8">
        <v>110</v>
      </c>
      <c r="F9" s="9">
        <f t="shared" si="1"/>
        <v>307</v>
      </c>
      <c r="G9" s="8">
        <v>92</v>
      </c>
      <c r="H9" s="9">
        <f t="shared" si="2"/>
        <v>399</v>
      </c>
      <c r="I9" s="8">
        <v>111</v>
      </c>
      <c r="J9" s="9">
        <f t="shared" si="3"/>
        <v>510</v>
      </c>
      <c r="K9" s="8">
        <v>105</v>
      </c>
      <c r="L9" s="9">
        <f t="shared" si="4"/>
        <v>615</v>
      </c>
      <c r="M9" s="10">
        <f t="shared" si="5"/>
        <v>34.166666666666664</v>
      </c>
      <c r="N9" s="11">
        <f t="shared" si="6"/>
        <v>0</v>
      </c>
    </row>
    <row r="10" spans="1:14" ht="27.75" customHeight="1">
      <c r="A10" s="12" t="s">
        <v>27</v>
      </c>
      <c r="B10" s="8">
        <v>114</v>
      </c>
      <c r="C10" s="8">
        <v>106</v>
      </c>
      <c r="D10" s="9">
        <f t="shared" si="0"/>
        <v>220</v>
      </c>
      <c r="E10" s="8">
        <v>103</v>
      </c>
      <c r="F10" s="9">
        <f t="shared" si="1"/>
        <v>323</v>
      </c>
      <c r="G10" s="8">
        <v>94</v>
      </c>
      <c r="H10" s="9">
        <f t="shared" si="2"/>
        <v>417</v>
      </c>
      <c r="I10" s="8">
        <v>114</v>
      </c>
      <c r="J10" s="9">
        <f t="shared" si="3"/>
        <v>531</v>
      </c>
      <c r="K10" s="8">
        <v>101</v>
      </c>
      <c r="L10" s="9">
        <f t="shared" si="4"/>
        <v>632</v>
      </c>
      <c r="M10" s="10">
        <f t="shared" si="5"/>
        <v>35.111111111111114</v>
      </c>
      <c r="N10" s="11">
        <f t="shared" si="6"/>
        <v>0</v>
      </c>
    </row>
    <row r="11" spans="1:14" ht="27.75" customHeight="1">
      <c r="A11" s="12" t="s">
        <v>28</v>
      </c>
      <c r="B11" s="8">
        <v>107</v>
      </c>
      <c r="C11" s="8">
        <v>100</v>
      </c>
      <c r="D11" s="9">
        <f t="shared" si="0"/>
        <v>207</v>
      </c>
      <c r="E11" s="8">
        <v>94</v>
      </c>
      <c r="F11" s="9">
        <f t="shared" si="1"/>
        <v>301</v>
      </c>
      <c r="G11" s="8">
        <v>103</v>
      </c>
      <c r="H11" s="9">
        <f t="shared" si="2"/>
        <v>404</v>
      </c>
      <c r="I11" s="8">
        <v>119</v>
      </c>
      <c r="J11" s="9">
        <f t="shared" si="3"/>
        <v>523</v>
      </c>
      <c r="K11" s="8">
        <v>113</v>
      </c>
      <c r="L11" s="9">
        <f t="shared" si="4"/>
        <v>636</v>
      </c>
      <c r="M11" s="10">
        <f t="shared" si="5"/>
        <v>35.333333333333336</v>
      </c>
      <c r="N11" s="11">
        <f t="shared" si="6"/>
        <v>0</v>
      </c>
    </row>
    <row r="12" spans="1:14" ht="27.75" customHeight="1">
      <c r="A12" s="12" t="s">
        <v>29</v>
      </c>
      <c r="B12" s="8">
        <v>109</v>
      </c>
      <c r="C12" s="8"/>
      <c r="D12" s="9">
        <f t="shared" si="0"/>
        <v>109</v>
      </c>
      <c r="E12" s="8">
        <v>98</v>
      </c>
      <c r="F12" s="9">
        <f t="shared" si="1"/>
        <v>207</v>
      </c>
      <c r="G12" s="8">
        <v>112</v>
      </c>
      <c r="H12" s="9">
        <f t="shared" si="2"/>
        <v>319</v>
      </c>
      <c r="I12" s="8">
        <v>117</v>
      </c>
      <c r="J12" s="9">
        <f t="shared" si="3"/>
        <v>436</v>
      </c>
      <c r="K12" s="8">
        <v>96</v>
      </c>
      <c r="L12" s="9">
        <f t="shared" si="4"/>
        <v>532</v>
      </c>
      <c r="M12" s="10">
        <f t="shared" si="5"/>
        <v>35.46666666666667</v>
      </c>
      <c r="N12" s="11">
        <f t="shared" si="6"/>
        <v>0</v>
      </c>
    </row>
    <row r="13" spans="1:14" ht="27.75" customHeight="1">
      <c r="A13" s="7" t="s">
        <v>30</v>
      </c>
      <c r="B13" s="8">
        <v>130</v>
      </c>
      <c r="C13" s="8">
        <v>115</v>
      </c>
      <c r="D13" s="9">
        <f t="shared" si="0"/>
        <v>245</v>
      </c>
      <c r="E13" s="8">
        <v>116</v>
      </c>
      <c r="F13" s="9">
        <f t="shared" si="1"/>
        <v>361</v>
      </c>
      <c r="G13" s="8">
        <v>128</v>
      </c>
      <c r="H13" s="9">
        <f t="shared" si="2"/>
        <v>489</v>
      </c>
      <c r="I13" s="8">
        <v>118</v>
      </c>
      <c r="J13" s="9">
        <f t="shared" si="3"/>
        <v>607</v>
      </c>
      <c r="K13" s="8">
        <v>115</v>
      </c>
      <c r="L13" s="9">
        <f t="shared" si="4"/>
        <v>722</v>
      </c>
      <c r="M13" s="10">
        <f t="shared" si="5"/>
        <v>40.111111111111114</v>
      </c>
      <c r="N13" s="11">
        <f t="shared" si="6"/>
        <v>0</v>
      </c>
    </row>
    <row r="14" spans="1:14" ht="27.75" customHeight="1">
      <c r="A14" s="7" t="s">
        <v>31</v>
      </c>
      <c r="B14" s="8">
        <v>94</v>
      </c>
      <c r="C14" s="8">
        <v>92</v>
      </c>
      <c r="D14" s="9">
        <f t="shared" si="0"/>
        <v>186</v>
      </c>
      <c r="E14" s="8"/>
      <c r="F14" s="9">
        <f t="shared" si="1"/>
        <v>186</v>
      </c>
      <c r="G14" s="8"/>
      <c r="H14" s="9">
        <f t="shared" si="2"/>
        <v>186</v>
      </c>
      <c r="I14" s="8"/>
      <c r="J14" s="9">
        <f t="shared" si="3"/>
        <v>186</v>
      </c>
      <c r="K14" s="8"/>
      <c r="L14" s="9">
        <f t="shared" si="4"/>
        <v>186</v>
      </c>
      <c r="M14" s="10" t="str">
        <f t="shared" si="5"/>
        <v>Keine Wertung</v>
      </c>
      <c r="N14" s="11">
        <f t="shared" si="6"/>
        <v>31</v>
      </c>
    </row>
    <row r="15" spans="1:14" ht="27.75" customHeight="1">
      <c r="A15" s="7" t="s">
        <v>32</v>
      </c>
      <c r="B15" s="8">
        <v>102</v>
      </c>
      <c r="C15" s="8">
        <v>98</v>
      </c>
      <c r="D15" s="9">
        <f t="shared" si="0"/>
        <v>200</v>
      </c>
      <c r="E15" s="8"/>
      <c r="F15" s="9">
        <f t="shared" si="1"/>
        <v>200</v>
      </c>
      <c r="G15" s="8">
        <v>97</v>
      </c>
      <c r="H15" s="9">
        <f t="shared" si="2"/>
        <v>297</v>
      </c>
      <c r="I15" s="8"/>
      <c r="J15" s="9">
        <f t="shared" si="3"/>
        <v>297</v>
      </c>
      <c r="K15" s="8">
        <v>99</v>
      </c>
      <c r="L15" s="9">
        <f t="shared" si="4"/>
        <v>396</v>
      </c>
      <c r="M15" s="10" t="str">
        <f t="shared" si="5"/>
        <v>Keine Wertung</v>
      </c>
      <c r="N15" s="11">
        <f t="shared" si="6"/>
        <v>33</v>
      </c>
    </row>
    <row r="16" spans="1:14" ht="27.75" customHeight="1">
      <c r="A16" s="13" t="s">
        <v>33</v>
      </c>
      <c r="B16" s="8"/>
      <c r="C16" s="8"/>
      <c r="D16" s="9">
        <f t="shared" si="0"/>
        <v>0</v>
      </c>
      <c r="E16" s="8"/>
      <c r="F16" s="9">
        <f t="shared" si="1"/>
        <v>0</v>
      </c>
      <c r="G16" s="8"/>
      <c r="H16" s="9">
        <f t="shared" si="2"/>
        <v>0</v>
      </c>
      <c r="I16" s="8">
        <v>108</v>
      </c>
      <c r="J16" s="9">
        <f t="shared" si="3"/>
        <v>108</v>
      </c>
      <c r="K16" s="8">
        <v>102</v>
      </c>
      <c r="L16" s="9">
        <f t="shared" si="4"/>
        <v>210</v>
      </c>
      <c r="M16" s="10" t="str">
        <f t="shared" si="5"/>
        <v>Keine Wertung</v>
      </c>
      <c r="N16" s="11">
        <f t="shared" si="6"/>
        <v>35</v>
      </c>
    </row>
    <row r="17" spans="1:14" ht="27.75" customHeight="1">
      <c r="A17" s="7" t="s">
        <v>34</v>
      </c>
      <c r="B17" s="8">
        <v>107</v>
      </c>
      <c r="C17" s="8">
        <v>108</v>
      </c>
      <c r="D17" s="9">
        <f t="shared" si="0"/>
        <v>215</v>
      </c>
      <c r="E17" s="8">
        <v>109</v>
      </c>
      <c r="F17" s="9">
        <f t="shared" si="1"/>
        <v>324</v>
      </c>
      <c r="G17" s="8"/>
      <c r="H17" s="9">
        <f t="shared" si="2"/>
        <v>324</v>
      </c>
      <c r="I17" s="8"/>
      <c r="J17" s="9">
        <f t="shared" si="3"/>
        <v>324</v>
      </c>
      <c r="K17" s="8">
        <v>102</v>
      </c>
      <c r="L17" s="9">
        <f t="shared" si="4"/>
        <v>426</v>
      </c>
      <c r="M17" s="10" t="str">
        <f t="shared" si="5"/>
        <v>Keine Wertung</v>
      </c>
      <c r="N17" s="11">
        <f t="shared" si="6"/>
        <v>35.5</v>
      </c>
    </row>
    <row r="18" spans="1:14" ht="27.75" customHeight="1">
      <c r="A18" s="7" t="s">
        <v>35</v>
      </c>
      <c r="B18" s="8"/>
      <c r="C18" s="8">
        <v>103</v>
      </c>
      <c r="D18" s="9">
        <f t="shared" si="0"/>
        <v>103</v>
      </c>
      <c r="E18" s="8"/>
      <c r="F18" s="9">
        <f t="shared" si="1"/>
        <v>103</v>
      </c>
      <c r="G18" s="8">
        <v>115</v>
      </c>
      <c r="H18" s="9">
        <f t="shared" si="2"/>
        <v>218</v>
      </c>
      <c r="I18" s="8"/>
      <c r="J18" s="9">
        <f t="shared" si="3"/>
        <v>218</v>
      </c>
      <c r="K18" s="8"/>
      <c r="L18" s="9">
        <f t="shared" si="4"/>
        <v>218</v>
      </c>
      <c r="M18" s="10" t="str">
        <f t="shared" si="5"/>
        <v>Keine Wertung</v>
      </c>
      <c r="N18" s="11">
        <f t="shared" si="6"/>
        <v>36.333333333333336</v>
      </c>
    </row>
    <row r="19" spans="1:14" ht="27.75" customHeight="1">
      <c r="A19" s="7" t="s">
        <v>36</v>
      </c>
      <c r="B19" s="8">
        <v>101</v>
      </c>
      <c r="C19" s="8">
        <v>107</v>
      </c>
      <c r="D19" s="9">
        <f t="shared" si="0"/>
        <v>208</v>
      </c>
      <c r="E19" s="8">
        <v>118</v>
      </c>
      <c r="F19" s="9">
        <f t="shared" si="1"/>
        <v>326</v>
      </c>
      <c r="G19" s="8"/>
      <c r="H19" s="9">
        <f t="shared" si="2"/>
        <v>326</v>
      </c>
      <c r="I19" s="8">
        <v>130</v>
      </c>
      <c r="J19" s="9">
        <f t="shared" si="3"/>
        <v>456</v>
      </c>
      <c r="K19" s="8"/>
      <c r="L19" s="9">
        <f t="shared" si="4"/>
        <v>456</v>
      </c>
      <c r="M19" s="10" t="str">
        <f t="shared" si="5"/>
        <v>Keine Wertung</v>
      </c>
      <c r="N19" s="11">
        <f t="shared" si="6"/>
        <v>38</v>
      </c>
    </row>
    <row r="20" spans="1:14" ht="27.75" customHeight="1">
      <c r="A20" s="7" t="s">
        <v>37</v>
      </c>
      <c r="B20" s="8">
        <v>116</v>
      </c>
      <c r="C20" s="8"/>
      <c r="D20" s="9">
        <f t="shared" si="0"/>
        <v>116</v>
      </c>
      <c r="E20" s="8"/>
      <c r="F20" s="9">
        <f t="shared" si="1"/>
        <v>116</v>
      </c>
      <c r="G20" s="8"/>
      <c r="H20" s="9">
        <f t="shared" si="2"/>
        <v>116</v>
      </c>
      <c r="I20" s="8"/>
      <c r="J20" s="9">
        <f t="shared" si="3"/>
        <v>116</v>
      </c>
      <c r="K20" s="8"/>
      <c r="L20" s="9">
        <f t="shared" si="4"/>
        <v>116</v>
      </c>
      <c r="M20" s="10" t="str">
        <f t="shared" si="5"/>
        <v>Keine Wertung</v>
      </c>
      <c r="N20" s="11">
        <f t="shared" si="6"/>
        <v>38.666666666666664</v>
      </c>
    </row>
    <row r="21" spans="1:14" ht="27.75" customHeight="1">
      <c r="A21" s="7" t="s">
        <v>38</v>
      </c>
      <c r="B21" s="8">
        <v>115</v>
      </c>
      <c r="C21" s="8"/>
      <c r="D21" s="9">
        <f t="shared" si="0"/>
        <v>115</v>
      </c>
      <c r="E21" s="8">
        <v>132</v>
      </c>
      <c r="F21" s="9">
        <f t="shared" si="1"/>
        <v>247</v>
      </c>
      <c r="G21" s="8">
        <v>117</v>
      </c>
      <c r="H21" s="9">
        <f t="shared" si="2"/>
        <v>364</v>
      </c>
      <c r="I21" s="8"/>
      <c r="J21" s="9">
        <f t="shared" si="3"/>
        <v>364</v>
      </c>
      <c r="K21" s="8">
        <v>111</v>
      </c>
      <c r="L21" s="9">
        <f t="shared" si="4"/>
        <v>475</v>
      </c>
      <c r="M21" s="10" t="str">
        <f t="shared" si="5"/>
        <v>Keine Wertung</v>
      </c>
      <c r="N21" s="11">
        <f t="shared" si="6"/>
        <v>39.583333333333336</v>
      </c>
    </row>
    <row r="22" spans="1:14" ht="27.75" customHeight="1">
      <c r="A22" s="7" t="s">
        <v>39</v>
      </c>
      <c r="B22" s="8">
        <v>115</v>
      </c>
      <c r="C22" s="8">
        <v>124</v>
      </c>
      <c r="D22" s="9">
        <f t="shared" si="0"/>
        <v>239</v>
      </c>
      <c r="E22" s="8">
        <v>116</v>
      </c>
      <c r="F22" s="9">
        <f t="shared" si="1"/>
        <v>355</v>
      </c>
      <c r="G22" s="8">
        <v>132</v>
      </c>
      <c r="H22" s="9">
        <f t="shared" si="2"/>
        <v>487</v>
      </c>
      <c r="I22" s="8"/>
      <c r="J22" s="9">
        <f t="shared" si="3"/>
        <v>487</v>
      </c>
      <c r="K22" s="8"/>
      <c r="L22" s="9">
        <f t="shared" si="4"/>
        <v>487</v>
      </c>
      <c r="M22" s="10" t="str">
        <f t="shared" si="5"/>
        <v>Keine Wertung</v>
      </c>
      <c r="N22" s="11">
        <f t="shared" si="6"/>
        <v>40.583333333333336</v>
      </c>
    </row>
    <row r="23" spans="1:14" ht="27.75" customHeight="1">
      <c r="A23" s="7" t="s">
        <v>40</v>
      </c>
      <c r="B23" s="8">
        <v>134</v>
      </c>
      <c r="C23" s="8"/>
      <c r="D23" s="9">
        <f t="shared" si="0"/>
        <v>134</v>
      </c>
      <c r="E23" s="8"/>
      <c r="F23" s="9">
        <f t="shared" si="1"/>
        <v>134</v>
      </c>
      <c r="G23" s="8"/>
      <c r="H23" s="9">
        <f t="shared" si="2"/>
        <v>134</v>
      </c>
      <c r="I23" s="8"/>
      <c r="J23" s="9">
        <f t="shared" si="3"/>
        <v>134</v>
      </c>
      <c r="K23" s="8"/>
      <c r="L23" s="9">
        <f t="shared" si="4"/>
        <v>134</v>
      </c>
      <c r="M23" s="10" t="str">
        <f t="shared" si="5"/>
        <v>Keine Wertung</v>
      </c>
      <c r="N23" s="11">
        <f t="shared" si="6"/>
        <v>44.666666666666664</v>
      </c>
    </row>
    <row r="24" spans="1:14" ht="27.75" customHeight="1">
      <c r="A24" s="7" t="s">
        <v>41</v>
      </c>
      <c r="B24" s="8"/>
      <c r="C24" s="8"/>
      <c r="D24" s="9">
        <f t="shared" si="0"/>
        <v>0</v>
      </c>
      <c r="E24" s="8"/>
      <c r="F24" s="9">
        <f t="shared" si="1"/>
        <v>0</v>
      </c>
      <c r="G24" s="8"/>
      <c r="H24" s="9">
        <f t="shared" si="2"/>
        <v>0</v>
      </c>
      <c r="I24" s="8"/>
      <c r="J24" s="9">
        <f t="shared" si="3"/>
        <v>0</v>
      </c>
      <c r="K24" s="8"/>
      <c r="L24" s="9">
        <f t="shared" si="4"/>
        <v>0</v>
      </c>
      <c r="M24" s="10" t="str">
        <f t="shared" si="5"/>
        <v>Nicht gespielt</v>
      </c>
      <c r="N24" s="11">
        <f t="shared" si="6"/>
        <v>0</v>
      </c>
    </row>
    <row r="25" spans="1:14" ht="22.5" customHeight="1" thickBot="1">
      <c r="A25" s="14"/>
      <c r="B25" s="15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7"/>
      <c r="N25" s="18"/>
    </row>
    <row r="27" ht="20.25">
      <c r="B27" s="19"/>
    </row>
  </sheetData>
  <mergeCells count="4">
    <mergeCell ref="M4:N4"/>
    <mergeCell ref="M5:N5"/>
    <mergeCell ref="A2:N2"/>
    <mergeCell ref="A1:N1"/>
  </mergeCells>
  <conditionalFormatting sqref="M6:N25">
    <cfRule type="cellIs" priority="1" dxfId="0" operator="lessThan" stopIfTrue="1">
      <formula>30</formula>
    </cfRule>
    <cfRule type="cellIs" priority="2" dxfId="1" operator="lessThan" stopIfTrue="1">
      <formula>36</formula>
    </cfRule>
    <cfRule type="cellIs" priority="3" dxfId="2" operator="greaterThanOrEqual" stopIfTrue="1">
      <formula>36</formula>
    </cfRule>
  </conditionalFormatting>
  <conditionalFormatting sqref="K6:K25 B6:C25 E6:E25 G6:G25 I6:I25">
    <cfRule type="cellIs" priority="4" dxfId="0" operator="lessThan" stopIfTrue="1">
      <formula>90</formula>
    </cfRule>
    <cfRule type="cellIs" priority="5" dxfId="1" operator="lessThan" stopIfTrue="1">
      <formula>108</formula>
    </cfRule>
    <cfRule type="cellIs" priority="6" dxfId="2" operator="greaterThanOrEqual" stopIfTrue="1">
      <formula>108</formula>
    </cfRule>
  </conditionalFormatting>
  <conditionalFormatting sqref="D6:D25">
    <cfRule type="expression" priority="7" dxfId="0" stopIfTrue="1">
      <formula>IF(AVERAGE($B6,$C6)&lt;90,1)</formula>
    </cfRule>
    <cfRule type="expression" priority="8" dxfId="1" stopIfTrue="1">
      <formula>IF(AVERAGE($B6,$C6)&lt;108,1)</formula>
    </cfRule>
    <cfRule type="expression" priority="9" dxfId="2" stopIfTrue="1">
      <formula>IF(AVERAGE($B6,$C6)&gt;=108,1)</formula>
    </cfRule>
  </conditionalFormatting>
  <conditionalFormatting sqref="F6:F25">
    <cfRule type="expression" priority="10" dxfId="0" stopIfTrue="1">
      <formula>IF(AVERAGE($B6,$C6,$E6)&lt;90,1)</formula>
    </cfRule>
    <cfRule type="expression" priority="11" dxfId="1" stopIfTrue="1">
      <formula>IF(AVERAGE($B6,$C6,$E6)&lt;108,1)</formula>
    </cfRule>
    <cfRule type="expression" priority="12" dxfId="2" stopIfTrue="1">
      <formula>IF(AVERAGE($B6,$C6,$E6)&gt;=108,1)</formula>
    </cfRule>
  </conditionalFormatting>
  <conditionalFormatting sqref="H6:H25">
    <cfRule type="expression" priority="13" dxfId="0" stopIfTrue="1">
      <formula>IF(AVERAGE($B6,$C6,$E6,$G6)&lt;90,1)</formula>
    </cfRule>
    <cfRule type="expression" priority="14" dxfId="1" stopIfTrue="1">
      <formula>IF(AVERAGE($B6,$C6,$E6,$G6)&lt;108,1)</formula>
    </cfRule>
    <cfRule type="expression" priority="15" dxfId="2" stopIfTrue="1">
      <formula>IF(AVERAGE($B6,$C6,$E6,$G6)&gt;=108,1)</formula>
    </cfRule>
  </conditionalFormatting>
  <conditionalFormatting sqref="J6:J25">
    <cfRule type="expression" priority="16" dxfId="0" stopIfTrue="1">
      <formula>IF(AVERAGE($B6,$C6,$E6,$G6,$I6)&lt;90,1)</formula>
    </cfRule>
    <cfRule type="expression" priority="17" dxfId="1" stopIfTrue="1">
      <formula>IF(AVERAGE($B6,$C6,$E6,$G6,$I6)&lt;108,1)</formula>
    </cfRule>
    <cfRule type="expression" priority="18" dxfId="2" stopIfTrue="1">
      <formula>IF(AVERAGE($B6,$C6,$E6,$G6,$I6)&gt;=108,1)</formula>
    </cfRule>
  </conditionalFormatting>
  <conditionalFormatting sqref="L6:L25">
    <cfRule type="expression" priority="19" dxfId="0" stopIfTrue="1">
      <formula>IF(AVERAGE($B6,$C6,$E6,$G6,$I6,$K6)&lt;90,1)</formula>
    </cfRule>
    <cfRule type="expression" priority="20" dxfId="1" stopIfTrue="1">
      <formula>IF(AVERAGE($B6,$C6,$E6,$G6,$I6,$K6)&lt;108,1)</formula>
    </cfRule>
    <cfRule type="expression" priority="21" dxfId="2" stopIfTrue="1">
      <formula>IF(AVERAGE($B6,$C6,$E6,$G6,$I6,$K6)&gt;=108,1)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1"/>
  <headerFooter alignWithMargins="0">
    <oddFooter>&amp;RAndreas Reese, MGC "AS" Witten `63 e.V., &amp;D,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2001-08-02T18:16:08Z</cp:lastPrinted>
  <dcterms:created xsi:type="dcterms:W3CDTF">2001-08-02T18:14:41Z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