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activeTab="0"/>
  </bookViews>
  <sheets>
    <sheet name="Einzelrangliste" sheetId="1" r:id="rId1"/>
    <sheet name="meinberg" sheetId="2" r:id="rId2"/>
    <sheet name="herbede" sheetId="3" r:id="rId3"/>
    <sheet name="heven" sheetId="4" r:id="rId4"/>
    <sheet name="gladbeck" sheetId="5" r:id="rId5"/>
    <sheet name="brilon" sheetId="6" r:id="rId6"/>
    <sheet name="luedenscheid" sheetId="7" r:id="rId7"/>
    <sheet name="Tabelle1" sheetId="8" r:id="rId8"/>
  </sheets>
  <definedNames/>
  <calcPr fullCalcOnLoad="1"/>
</workbook>
</file>

<file path=xl/sharedStrings.xml><?xml version="1.0" encoding="utf-8"?>
<sst xmlns="http://schemas.openxmlformats.org/spreadsheetml/2006/main" count="853" uniqueCount="162">
  <si>
    <t>Name</t>
  </si>
  <si>
    <t>R1</t>
  </si>
  <si>
    <t>R2</t>
  </si>
  <si>
    <t>R3</t>
  </si>
  <si>
    <t>R4</t>
  </si>
  <si>
    <t>Summe</t>
  </si>
  <si>
    <t>Diff.</t>
  </si>
  <si>
    <t>Pass-Nr.</t>
  </si>
  <si>
    <t>Eisermann, Bernd</t>
  </si>
  <si>
    <t>Tabor, Peter</t>
  </si>
  <si>
    <t>Schmidt, Olaf</t>
  </si>
  <si>
    <t>Greiffendorf, Hellmut</t>
  </si>
  <si>
    <t>Klein, Theo</t>
  </si>
  <si>
    <t>Jezierski, Paul</t>
  </si>
  <si>
    <t>Pondruff, Klaus</t>
  </si>
  <si>
    <t>Inck, Alfred</t>
  </si>
  <si>
    <t>Wilbrand, Sascha</t>
  </si>
  <si>
    <t>Bogdahn, Volker</t>
  </si>
  <si>
    <t>Koll, Max</t>
  </si>
  <si>
    <t>Dunker, Klaus</t>
  </si>
  <si>
    <t>Koll, Renate</t>
  </si>
  <si>
    <t>Inck, Alwine</t>
  </si>
  <si>
    <t>Dunker, Maik</t>
  </si>
  <si>
    <t>PassNr</t>
  </si>
  <si>
    <t>D</t>
  </si>
  <si>
    <t>H</t>
  </si>
  <si>
    <t>Verein</t>
  </si>
  <si>
    <t>Spieler</t>
  </si>
  <si>
    <t>Witten</t>
  </si>
  <si>
    <t>Lüdenscheid</t>
  </si>
  <si>
    <t>Runden</t>
  </si>
  <si>
    <t>Schnitt</t>
  </si>
  <si>
    <t>WIT</t>
  </si>
  <si>
    <t>Ges.</t>
  </si>
  <si>
    <t>LÜD</t>
  </si>
  <si>
    <t>Kat.</t>
  </si>
  <si>
    <t>HBM</t>
  </si>
  <si>
    <t>HEV</t>
  </si>
  <si>
    <t>GLA</t>
  </si>
  <si>
    <t>BRI</t>
  </si>
  <si>
    <t>Diff</t>
  </si>
  <si>
    <t>Vogt, Markus</t>
  </si>
  <si>
    <t>Schilling, Marcel</t>
  </si>
  <si>
    <t>Schleich, Peter</t>
  </si>
  <si>
    <t>Heese, Hans-Joachim</t>
  </si>
  <si>
    <t>Becherer, Josef-Michael</t>
  </si>
  <si>
    <t>Lemm, Andreas</t>
  </si>
  <si>
    <t>Büscher, Rolf</t>
  </si>
  <si>
    <t>Kaiser, Thomas</t>
  </si>
  <si>
    <t>Ziegler, Sebastian</t>
  </si>
  <si>
    <t>Wolff, Hermann</t>
  </si>
  <si>
    <t>Zeisler, Werner</t>
  </si>
  <si>
    <t>Mörchen, Peter</t>
  </si>
  <si>
    <t>Zeisler, Klaus</t>
  </si>
  <si>
    <t>Köthe, Carsten</t>
  </si>
  <si>
    <t>Maesel, Friedel</t>
  </si>
  <si>
    <t>Vollner, Horst</t>
  </si>
  <si>
    <t>Wickel-Paffrath, Melanie</t>
  </si>
  <si>
    <t>Paffrath, Siegfried</t>
  </si>
  <si>
    <t>Ruff, Edith</t>
  </si>
  <si>
    <t>Wickel, Frank</t>
  </si>
  <si>
    <t>Schröder, Klaus</t>
  </si>
  <si>
    <t>Neumann, Bärbel</t>
  </si>
  <si>
    <t>Rautenberg, Joachim</t>
  </si>
  <si>
    <t>Lüttenberg, Winfried</t>
  </si>
  <si>
    <t>Battling, Jan Hendrik</t>
  </si>
  <si>
    <t>Hickert, Peter</t>
  </si>
  <si>
    <t>Reßler, Wilfried</t>
  </si>
  <si>
    <t>Loyek, Philipp</t>
  </si>
  <si>
    <t>Gröner, Andrea</t>
  </si>
  <si>
    <t>Köhler, Frank</t>
  </si>
  <si>
    <t>El-Jichi, Marcel</t>
  </si>
  <si>
    <t>Gäbelein, Marco</t>
  </si>
  <si>
    <t>Brakhage, Cedric</t>
  </si>
  <si>
    <t>Unger, Annett</t>
  </si>
  <si>
    <t>Merk, René</t>
  </si>
  <si>
    <t>SM2</t>
  </si>
  <si>
    <t>SM1</t>
  </si>
  <si>
    <t>SW2</t>
  </si>
  <si>
    <t>SW1</t>
  </si>
  <si>
    <t>JM</t>
  </si>
  <si>
    <t>SCHM</t>
  </si>
  <si>
    <t>Lüdenscheid 2</t>
  </si>
  <si>
    <t>Brilon</t>
  </si>
  <si>
    <t>Heven</t>
  </si>
  <si>
    <t>Horn-Bad Meinberg</t>
  </si>
  <si>
    <t>Foy, Manfred</t>
  </si>
  <si>
    <t>3 / 1</t>
  </si>
  <si>
    <t>4 / 0</t>
  </si>
  <si>
    <t>5 / 2</t>
  </si>
  <si>
    <t>7 / 5</t>
  </si>
  <si>
    <t>7 / 2</t>
  </si>
  <si>
    <t>1 / 0</t>
  </si>
  <si>
    <t>Dunker, Heike</t>
  </si>
  <si>
    <t>8 / 0</t>
  </si>
  <si>
    <t>6 / 2</t>
  </si>
  <si>
    <t>14 / 1</t>
  </si>
  <si>
    <t>5 / 0</t>
  </si>
  <si>
    <t>4 / 2</t>
  </si>
  <si>
    <t>8 / 3</t>
  </si>
  <si>
    <t>11 / 2</t>
  </si>
  <si>
    <t>5 / 1</t>
  </si>
  <si>
    <t>Etienne, Peter</t>
  </si>
  <si>
    <t>10 / 5</t>
  </si>
  <si>
    <t>6 / 0</t>
  </si>
  <si>
    <t>9 / 5</t>
  </si>
  <si>
    <t>12 / 1</t>
  </si>
  <si>
    <t>3 / 2</t>
  </si>
  <si>
    <t>5 / 3</t>
  </si>
  <si>
    <t>8 / 5</t>
  </si>
  <si>
    <t>8 / 1</t>
  </si>
  <si>
    <t>Scheliga, Danny</t>
  </si>
  <si>
    <t>15 / 1</t>
  </si>
  <si>
    <t>Becker, Daniela</t>
  </si>
  <si>
    <t>5 / 4</t>
  </si>
  <si>
    <t>3 / 0</t>
  </si>
  <si>
    <t>6 / 3</t>
  </si>
  <si>
    <t>9 / 3</t>
  </si>
  <si>
    <t>7 / 3</t>
  </si>
  <si>
    <t>Jezierski, Marie-Luise</t>
  </si>
  <si>
    <t>10 / 3</t>
  </si>
  <si>
    <t>Lenk, Rolf</t>
  </si>
  <si>
    <t>4 / 1</t>
  </si>
  <si>
    <t>6 / 1</t>
  </si>
  <si>
    <t>7 / 0</t>
  </si>
  <si>
    <t>SM</t>
  </si>
  <si>
    <t>9 / 0</t>
  </si>
  <si>
    <t>13 / 6</t>
  </si>
  <si>
    <t>8 / 2</t>
  </si>
  <si>
    <t>Schleich, Melanie</t>
  </si>
  <si>
    <t>13 / 7</t>
  </si>
  <si>
    <t>10 / 2</t>
  </si>
  <si>
    <t>7 / 1</t>
  </si>
  <si>
    <t>9 / 1</t>
  </si>
  <si>
    <t>Götsch, Tillman</t>
  </si>
  <si>
    <t>6 / 4</t>
  </si>
  <si>
    <t>12 / 5</t>
  </si>
  <si>
    <t>11 / 0</t>
  </si>
  <si>
    <t>11 / 3</t>
  </si>
  <si>
    <t>3 / 3</t>
  </si>
  <si>
    <t>angef.</t>
  </si>
  <si>
    <t>JW</t>
  </si>
  <si>
    <t>9 / 6</t>
  </si>
  <si>
    <t>10 / 0</t>
  </si>
  <si>
    <t>2 / 0</t>
  </si>
  <si>
    <t>14 / 2</t>
  </si>
  <si>
    <t>Brakhage, Bettina</t>
  </si>
  <si>
    <t>2 / 1</t>
  </si>
  <si>
    <t>7 / 6</t>
  </si>
  <si>
    <t>1 / 1</t>
  </si>
  <si>
    <t>10 / 1</t>
  </si>
  <si>
    <t>Schleich, Christina</t>
  </si>
  <si>
    <t>12 / 3</t>
  </si>
  <si>
    <t>11 / 5</t>
  </si>
  <si>
    <t>7 / 4</t>
  </si>
  <si>
    <t>13 / 1</t>
  </si>
  <si>
    <t>12 / 2</t>
  </si>
  <si>
    <t>4 / 3</t>
  </si>
  <si>
    <t>11 / 1</t>
  </si>
  <si>
    <t>2 / 2</t>
  </si>
  <si>
    <t>12 / 4</t>
  </si>
  <si>
    <t>9 /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</si>
</sst>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PageLayoutView="0" workbookViewId="0" topLeftCell="A1">
      <selection activeCell="AK23" sqref="AK23"/>
    </sheetView>
  </sheetViews>
  <sheetFormatPr defaultColWidth="11.421875" defaultRowHeight="12.75"/>
  <cols>
    <col min="1" max="1" width="7.140625" style="0" bestFit="1" customWidth="1"/>
    <col min="2" max="2" width="21.28125" style="0" bestFit="1" customWidth="1"/>
    <col min="3" max="3" width="17.00390625" style="0" bestFit="1" customWidth="1"/>
    <col min="4" max="4" width="6.421875" style="0" bestFit="1" customWidth="1"/>
    <col min="5" max="8" width="3.00390625" style="0" hidden="1" customWidth="1"/>
    <col min="9" max="9" width="4.7109375" style="0" customWidth="1"/>
    <col min="10" max="13" width="3.00390625" style="0" hidden="1" customWidth="1"/>
    <col min="14" max="14" width="4.57421875" style="0" bestFit="1" customWidth="1"/>
    <col min="15" max="17" width="3.00390625" style="0" hidden="1" customWidth="1"/>
    <col min="18" max="18" width="2.00390625" style="0" hidden="1" customWidth="1"/>
    <col min="19" max="19" width="4.7109375" style="0" bestFit="1" customWidth="1"/>
    <col min="20" max="23" width="3.00390625" style="0" hidden="1" customWidth="1"/>
    <col min="24" max="24" width="4.7109375" style="0" bestFit="1" customWidth="1"/>
    <col min="25" max="28" width="3.00390625" style="0" hidden="1" customWidth="1"/>
    <col min="29" max="29" width="4.00390625" style="0" bestFit="1" customWidth="1"/>
    <col min="30" max="33" width="2.00390625" style="0" hidden="1" customWidth="1"/>
    <col min="34" max="34" width="4.7109375" style="0" bestFit="1" customWidth="1"/>
    <col min="35" max="35" width="5.00390625" style="0" bestFit="1" customWidth="1"/>
    <col min="36" max="36" width="8.00390625" style="0" bestFit="1" customWidth="1"/>
    <col min="37" max="37" width="7.28125" style="0" bestFit="1" customWidth="1"/>
  </cols>
  <sheetData>
    <row r="1" spans="1:37" ht="13.5" thickBot="1">
      <c r="A1" s="10" t="s">
        <v>23</v>
      </c>
      <c r="B1" s="11" t="s">
        <v>27</v>
      </c>
      <c r="C1" s="11" t="s">
        <v>26</v>
      </c>
      <c r="D1" s="11" t="s">
        <v>35</v>
      </c>
      <c r="E1" s="11">
        <v>1</v>
      </c>
      <c r="F1" s="11">
        <v>2</v>
      </c>
      <c r="G1" s="11">
        <v>3</v>
      </c>
      <c r="H1" s="11">
        <v>4</v>
      </c>
      <c r="I1" s="11" t="s">
        <v>36</v>
      </c>
      <c r="J1" s="11">
        <v>1</v>
      </c>
      <c r="K1" s="11">
        <v>2</v>
      </c>
      <c r="L1" s="11">
        <v>3</v>
      </c>
      <c r="M1" s="11">
        <v>4</v>
      </c>
      <c r="N1" s="11" t="s">
        <v>32</v>
      </c>
      <c r="O1" s="11">
        <v>1</v>
      </c>
      <c r="P1" s="11">
        <v>2</v>
      </c>
      <c r="Q1" s="11">
        <v>3</v>
      </c>
      <c r="R1" s="11">
        <v>4</v>
      </c>
      <c r="S1" s="11" t="s">
        <v>37</v>
      </c>
      <c r="T1" s="11">
        <v>1</v>
      </c>
      <c r="U1" s="11">
        <v>2</v>
      </c>
      <c r="V1" s="11">
        <v>3</v>
      </c>
      <c r="W1" s="11">
        <v>4</v>
      </c>
      <c r="X1" s="11" t="s">
        <v>38</v>
      </c>
      <c r="Y1" s="11">
        <v>1</v>
      </c>
      <c r="Z1" s="11">
        <v>2</v>
      </c>
      <c r="AA1" s="11">
        <v>3</v>
      </c>
      <c r="AB1" s="11">
        <v>4</v>
      </c>
      <c r="AC1" s="11" t="s">
        <v>39</v>
      </c>
      <c r="AD1" s="11">
        <v>1</v>
      </c>
      <c r="AE1" s="11">
        <v>2</v>
      </c>
      <c r="AF1" s="11">
        <v>3</v>
      </c>
      <c r="AG1" s="11">
        <v>4</v>
      </c>
      <c r="AH1" s="11" t="s">
        <v>34</v>
      </c>
      <c r="AI1" s="11" t="s">
        <v>33</v>
      </c>
      <c r="AJ1" s="11" t="s">
        <v>30</v>
      </c>
      <c r="AK1" s="12" t="s">
        <v>31</v>
      </c>
    </row>
    <row r="2" spans="1:37" ht="12.75">
      <c r="A2" s="7">
        <v>21681</v>
      </c>
      <c r="B2" s="8" t="s">
        <v>17</v>
      </c>
      <c r="C2" s="8" t="s">
        <v>29</v>
      </c>
      <c r="D2" s="8" t="s">
        <v>77</v>
      </c>
      <c r="E2" s="8">
        <f>IF(ISERROR(VLOOKUP($B2,meinberg!$A$2:$E$999,E$1+1,FALSE)),"",VLOOKUP($B2,meinberg!$A$2:$E$999,E$1+1,FALSE))</f>
        <v>23</v>
      </c>
      <c r="F2" s="8">
        <f>IF(ISERROR(VLOOKUP($B2,meinberg!$A$2:$E$999,F$1+1,FALSE)),"",VLOOKUP($B2,meinberg!$A$2:$E$999,F$1+1,FALSE))</f>
        <v>29</v>
      </c>
      <c r="G2" s="8">
        <f>IF(ISERROR(VLOOKUP($B2,meinberg!$A$2:$E$999,G$1+1,FALSE)),"",VLOOKUP($B2,meinberg!$A$2:$E$999,G$1+1,FALSE))</f>
        <v>0</v>
      </c>
      <c r="H2" s="8">
        <f>IF(ISERROR(VLOOKUP($B2,meinberg!$A$2:$E$999,H$1+1,FALSE)),"",VLOOKUP($B2,meinberg!$A$2:$E$999,H$1+1,FALSE))</f>
        <v>0</v>
      </c>
      <c r="I2" s="8">
        <f>IF(SUM(E2:H2)&gt;0,SUM(E2:H2),"")</f>
        <v>52</v>
      </c>
      <c r="J2" s="8">
        <f>IF(ISERROR(VLOOKUP($B2,herbede!$A$2:$E$999,J$1+1,FALSE)),"",VLOOKUP($B2,herbede!$A$2:$E$999,J$1+1,FALSE))</f>
        <v>22</v>
      </c>
      <c r="K2" s="8">
        <f>IF(ISERROR(VLOOKUP($B2,herbede!$A$2:$E$999,K$1+1,FALSE)),"",VLOOKUP($B2,herbede!$A$2:$E$999,K$1+1,FALSE))</f>
        <v>27</v>
      </c>
      <c r="L2" s="8">
        <f>IF(ISERROR(VLOOKUP($B2,herbede!$A$2:$E$999,L$1+1,FALSE)),"",VLOOKUP($B2,herbede!$A$2:$E$999,L$1+1,FALSE))</f>
        <v>27</v>
      </c>
      <c r="M2" s="8">
        <f>IF(ISERROR(VLOOKUP($B2,herbede!$A$2:$E$999,M$1+1,FALSE)),"",VLOOKUP($B2,herbede!$A$2:$E$999,M$1+1,FALSE))</f>
        <v>20</v>
      </c>
      <c r="N2" s="8">
        <f>IF(SUM(J2:M2)&gt;0,SUM(J2:M2),"")</f>
        <v>96</v>
      </c>
      <c r="O2" s="8">
        <f>IF(ISERROR(VLOOKUP($B2,heven!$A$2:$E$961,O$1+1,FALSE)),"",VLOOKUP($B2,heven!$A$2:$E$961,O$1+1,FALSE))</f>
        <v>24</v>
      </c>
      <c r="P2" s="8">
        <f>IF(ISERROR(VLOOKUP($B2,heven!$A$2:$E$961,P$1+1,FALSE)),"",VLOOKUP($B2,heven!$A$2:$E$961,P$1+1,FALSE))</f>
        <v>24</v>
      </c>
      <c r="Q2" s="8">
        <f>IF(ISERROR(VLOOKUP($B2,heven!$A$2:$E$961,Q$1+1,FALSE)),"",VLOOKUP($B2,heven!$A$2:$E$961,Q$1+1,FALSE))</f>
        <v>30</v>
      </c>
      <c r="R2" s="8">
        <f>IF(ISERROR(VLOOKUP($B2,heven!$A$2:$E$961,R$1+1,FALSE)),"",VLOOKUP($B2,heven!$A$2:$E$961,R$1+1,FALSE))</f>
        <v>21</v>
      </c>
      <c r="S2" s="8">
        <f>IF(SUM(O2:R2)&gt;0,SUM(O2:R2),"")</f>
        <v>99</v>
      </c>
      <c r="T2" s="8">
        <f>IF(ISERROR(VLOOKUP($B2,gladbeck!$A$2:$E$998,T$1+1,FALSE)),"",VLOOKUP($B2,gladbeck!$A$2:$E$998,T$1+1,FALSE))</f>
        <v>22</v>
      </c>
      <c r="U2" s="8">
        <f>IF(ISERROR(VLOOKUP($B2,gladbeck!$A$2:$E$998,U$1+1,FALSE)),"",VLOOKUP($B2,gladbeck!$A$2:$E$998,U$1+1,FALSE))</f>
        <v>23</v>
      </c>
      <c r="V2" s="8">
        <f>IF(ISERROR(VLOOKUP($B2,gladbeck!$A$2:$E$998,V$1+1,FALSE)),"",VLOOKUP($B2,gladbeck!$A$2:$E$998,V$1+1,FALSE))</f>
        <v>25</v>
      </c>
      <c r="W2" s="8">
        <f>IF(ISERROR(VLOOKUP($B2,gladbeck!$A$2:$E$998,W$1+1,FALSE)),"",VLOOKUP($B2,gladbeck!$A$2:$E$998,W$1+1,FALSE))</f>
        <v>23</v>
      </c>
      <c r="X2" s="8">
        <f>IF(SUM(T2:W2)&gt;0,SUM(T2:W2),"")</f>
        <v>93</v>
      </c>
      <c r="Y2" s="8">
        <f>IF(ISERROR(VLOOKUP($B2,brilon!$A$2:$E$999,Y$1+1,FALSE)),"",VLOOKUP($B2,brilon!$A$2:$E$999,Y$1+1,FALSE))</f>
        <v>19</v>
      </c>
      <c r="Z2" s="8">
        <f>IF(ISERROR(VLOOKUP($B2,brilon!$A$2:$E$999,Z$1+1,FALSE)),"",VLOOKUP($B2,brilon!$A$2:$E$999,Z$1+1,FALSE))</f>
        <v>23</v>
      </c>
      <c r="AA2" s="8">
        <f>IF(ISERROR(VLOOKUP($B2,brilon!$A$2:$E$999,AA$1+1,FALSE)),"",VLOOKUP($B2,brilon!$A$2:$E$999,AA$1+1,FALSE))</f>
        <v>26</v>
      </c>
      <c r="AB2" s="8">
        <f>IF(ISERROR(VLOOKUP($B2,brilon!$A$2:$E$999,AB$1+1,FALSE)),"",VLOOKUP($B2,brilon!$A$2:$E$999,AB$1+1,FALSE))</f>
        <v>22</v>
      </c>
      <c r="AC2" s="8">
        <f>IF(SUM(Y2:AB2)&gt;0,SUM(Y2:AB2),"")</f>
        <v>90</v>
      </c>
      <c r="AD2" s="8">
        <f>IF(ISERROR(VLOOKUP($B2,luedenscheid!$A$2:$E$899,AD$1+1,FALSE)),"",VLOOKUP($B2,luedenscheid!$A$2:$E$899,AD$1+1,FALSE))</f>
        <v>21</v>
      </c>
      <c r="AE2" s="8">
        <f>IF(ISERROR(VLOOKUP($B2,luedenscheid!$A$2:$E$899,AE$1+1,FALSE)),"",VLOOKUP($B2,luedenscheid!$A$2:$E$899,AE$1+1,FALSE))</f>
        <v>19</v>
      </c>
      <c r="AF2" s="8">
        <f>IF(ISERROR(VLOOKUP($B2,luedenscheid!$A$2:$E$899,AF$1+1,FALSE)),"",VLOOKUP($B2,luedenscheid!$A$2:$E$899,AF$1+1,FALSE))</f>
        <v>20</v>
      </c>
      <c r="AG2" s="8">
        <f>IF(ISERROR(VLOOKUP($B2,luedenscheid!$A$2:$E$899,AG$1+1,FALSE)),"",VLOOKUP($B2,luedenscheid!$A$2:$E$899,AG$1+1,FALSE))</f>
        <v>20</v>
      </c>
      <c r="AH2" s="8">
        <f>IF(SUM(AD2:AG2)&gt;0,SUM(AD2:AG2),"")</f>
        <v>80</v>
      </c>
      <c r="AI2" s="8">
        <f>IF(SUM(E2:AH2)&gt;0,SUM(E2:AH2)/2,"")</f>
        <v>510</v>
      </c>
      <c r="AJ2" s="8">
        <f>COUNTIF(E2:H2,"&gt;0")+COUNTIF(J2:M2,"&gt;0")+COUNTIF(O2:R2,"&gt;0")+COUNTIF(T2:W2,"&gt;0")+COUNTIF(Y2:AB2,"&gt;0")+COUNTIF(AD2:AG2,"&gt;0")</f>
        <v>22</v>
      </c>
      <c r="AK2" s="9">
        <f>IF(AJ2&gt;0,AI2/AJ2,"")</f>
        <v>23.181818181818183</v>
      </c>
    </row>
    <row r="3" spans="1:37" ht="12.75">
      <c r="A3" s="2">
        <v>40219</v>
      </c>
      <c r="B3" s="1" t="s">
        <v>12</v>
      </c>
      <c r="C3" s="1" t="s">
        <v>28</v>
      </c>
      <c r="D3" s="1" t="s">
        <v>77</v>
      </c>
      <c r="E3" s="1">
        <f>IF(ISERROR(VLOOKUP($B3,meinberg!$A$2:$E$999,E$1+1,FALSE)),"",VLOOKUP($B3,meinberg!$A$2:$E$999,E$1+1,FALSE))</f>
        <v>24</v>
      </c>
      <c r="F3" s="1">
        <f>IF(ISERROR(VLOOKUP($B3,meinberg!$A$2:$E$999,F$1+1,FALSE)),"",VLOOKUP($B3,meinberg!$A$2:$E$999,F$1+1,FALSE))</f>
        <v>29</v>
      </c>
      <c r="G3" s="1">
        <f>IF(ISERROR(VLOOKUP($B3,meinberg!$A$2:$E$999,G$1+1,FALSE)),"",VLOOKUP($B3,meinberg!$A$2:$E$999,G$1+1,FALSE))</f>
        <v>0</v>
      </c>
      <c r="H3" s="1">
        <f>IF(ISERROR(VLOOKUP($B3,meinberg!$A$2:$E$999,H$1+1,FALSE)),"",VLOOKUP($B3,meinberg!$A$2:$E$999,H$1+1,FALSE))</f>
        <v>0</v>
      </c>
      <c r="I3" s="1">
        <f>IF(SUM(E3:H3)&gt;0,SUM(E3:H3),"")</f>
        <v>53</v>
      </c>
      <c r="J3" s="1">
        <f>IF(ISERROR(VLOOKUP($B3,herbede!$A$2:$E$999,J$1+1,FALSE)),"",VLOOKUP($B3,herbede!$A$2:$E$999,J$1+1,FALSE))</f>
        <v>27</v>
      </c>
      <c r="K3" s="1">
        <f>IF(ISERROR(VLOOKUP($B3,herbede!$A$2:$E$999,K$1+1,FALSE)),"",VLOOKUP($B3,herbede!$A$2:$E$999,K$1+1,FALSE))</f>
        <v>22</v>
      </c>
      <c r="L3" s="1">
        <f>IF(ISERROR(VLOOKUP($B3,herbede!$A$2:$E$999,L$1+1,FALSE)),"",VLOOKUP($B3,herbede!$A$2:$E$999,L$1+1,FALSE))</f>
        <v>23</v>
      </c>
      <c r="M3" s="1">
        <f>IF(ISERROR(VLOOKUP($B3,herbede!$A$2:$E$999,M$1+1,FALSE)),"",VLOOKUP($B3,herbede!$A$2:$E$999,M$1+1,FALSE))</f>
        <v>25</v>
      </c>
      <c r="N3" s="1">
        <f>IF(SUM(J3:M3)&gt;0,SUM(J3:M3),"")</f>
        <v>97</v>
      </c>
      <c r="O3" s="1">
        <f>IF(ISERROR(VLOOKUP($B3,heven!$A$2:$E$961,O$1+1,FALSE)),"",VLOOKUP($B3,heven!$A$2:$E$961,O$1+1,FALSE))</f>
        <v>25</v>
      </c>
      <c r="P3" s="1">
        <f>IF(ISERROR(VLOOKUP($B3,heven!$A$2:$E$961,P$1+1,FALSE)),"",VLOOKUP($B3,heven!$A$2:$E$961,P$1+1,FALSE))</f>
        <v>22</v>
      </c>
      <c r="Q3" s="1">
        <f>IF(ISERROR(VLOOKUP($B3,heven!$A$2:$E$961,Q$1+1,FALSE)),"",VLOOKUP($B3,heven!$A$2:$E$961,Q$1+1,FALSE))</f>
        <v>21</v>
      </c>
      <c r="R3" s="1">
        <f>IF(ISERROR(VLOOKUP($B3,heven!$A$2:$E$961,R$1+1,FALSE)),"",VLOOKUP($B3,heven!$A$2:$E$961,R$1+1,FALSE))</f>
        <v>21</v>
      </c>
      <c r="S3" s="1">
        <f>IF(SUM(O3:R3)&gt;0,SUM(O3:R3),"")</f>
        <v>89</v>
      </c>
      <c r="T3" s="1">
        <f>IF(ISERROR(VLOOKUP($B3,gladbeck!$A$2:$E$998,T$1+1,FALSE)),"",VLOOKUP($B3,gladbeck!$A$2:$E$998,T$1+1,FALSE))</f>
        <v>24</v>
      </c>
      <c r="U3" s="1">
        <f>IF(ISERROR(VLOOKUP($B3,gladbeck!$A$2:$E$998,U$1+1,FALSE)),"",VLOOKUP($B3,gladbeck!$A$2:$E$998,U$1+1,FALSE))</f>
        <v>24</v>
      </c>
      <c r="V3" s="1">
        <f>IF(ISERROR(VLOOKUP($B3,gladbeck!$A$2:$E$998,V$1+1,FALSE)),"",VLOOKUP($B3,gladbeck!$A$2:$E$998,V$1+1,FALSE))</f>
        <v>23</v>
      </c>
      <c r="W3" s="1">
        <f>IF(ISERROR(VLOOKUP($B3,gladbeck!$A$2:$E$998,W$1+1,FALSE)),"",VLOOKUP($B3,gladbeck!$A$2:$E$998,W$1+1,FALSE))</f>
        <v>24</v>
      </c>
      <c r="X3" s="1">
        <f>IF(SUM(T3:W3)&gt;0,SUM(T3:W3),"")</f>
        <v>95</v>
      </c>
      <c r="Y3" s="1">
        <f>IF(ISERROR(VLOOKUP($B3,brilon!$A$2:$E$999,Y$1+1,FALSE)),"",VLOOKUP($B3,brilon!$A$2:$E$999,Y$1+1,FALSE))</f>
        <v>24</v>
      </c>
      <c r="Z3" s="1">
        <f>IF(ISERROR(VLOOKUP($B3,brilon!$A$2:$E$999,Z$1+1,FALSE)),"",VLOOKUP($B3,brilon!$A$2:$E$999,Z$1+1,FALSE))</f>
        <v>24</v>
      </c>
      <c r="AA3" s="1">
        <f>IF(ISERROR(VLOOKUP($B3,brilon!$A$2:$E$999,AA$1+1,FALSE)),"",VLOOKUP($B3,brilon!$A$2:$E$999,AA$1+1,FALSE))</f>
        <v>26</v>
      </c>
      <c r="AB3" s="1">
        <f>IF(ISERROR(VLOOKUP($B3,brilon!$A$2:$E$999,AB$1+1,FALSE)),"",VLOOKUP($B3,brilon!$A$2:$E$999,AB$1+1,FALSE))</f>
        <v>24</v>
      </c>
      <c r="AC3" s="1">
        <f>IF(SUM(Y3:AB3)&gt;0,SUM(Y3:AB3),"")</f>
        <v>98</v>
      </c>
      <c r="AD3" s="1">
        <f>IF(ISERROR(VLOOKUP($B3,luedenscheid!$A$2:$E$899,AD$1+1,FALSE)),"",VLOOKUP($B3,luedenscheid!$A$2:$E$899,AD$1+1,FALSE))</f>
        <v>21</v>
      </c>
      <c r="AE3" s="1">
        <f>IF(ISERROR(VLOOKUP($B3,luedenscheid!$A$2:$E$899,AE$1+1,FALSE)),"",VLOOKUP($B3,luedenscheid!$A$2:$E$899,AE$1+1,FALSE))</f>
        <v>20</v>
      </c>
      <c r="AF3" s="1">
        <f>IF(ISERROR(VLOOKUP($B3,luedenscheid!$A$2:$E$899,AF$1+1,FALSE)),"",VLOOKUP($B3,luedenscheid!$A$2:$E$899,AF$1+1,FALSE))</f>
        <v>22</v>
      </c>
      <c r="AG3" s="1">
        <f>IF(ISERROR(VLOOKUP($B3,luedenscheid!$A$2:$E$899,AG$1+1,FALSE)),"",VLOOKUP($B3,luedenscheid!$A$2:$E$899,AG$1+1,FALSE))</f>
        <v>22</v>
      </c>
      <c r="AH3" s="1">
        <f>IF(SUM(AD3:AG3)&gt;0,SUM(AD3:AG3),"")</f>
        <v>85</v>
      </c>
      <c r="AI3" s="1">
        <f>IF(SUM(E3:AH3)&gt;0,SUM(E3:AH3)/2,"")</f>
        <v>517</v>
      </c>
      <c r="AJ3" s="1">
        <f>COUNTIF(E3:H3,"&gt;0")+COUNTIF(J3:M3,"&gt;0")+COUNTIF(O3:R3,"&gt;0")+COUNTIF(T3:W3,"&gt;0")+COUNTIF(Y3:AB3,"&gt;0")+COUNTIF(AD3:AG3,"&gt;0")</f>
        <v>22</v>
      </c>
      <c r="AK3" s="3">
        <f>IF(AJ3&gt;0,AI3/AJ3,"")</f>
        <v>23.5</v>
      </c>
    </row>
    <row r="4" spans="1:37" ht="12.75">
      <c r="A4" s="2">
        <v>37443</v>
      </c>
      <c r="B4" s="1" t="s">
        <v>16</v>
      </c>
      <c r="C4" s="1" t="s">
        <v>29</v>
      </c>
      <c r="D4" s="1" t="s">
        <v>25</v>
      </c>
      <c r="E4" s="1">
        <f>IF(ISERROR(VLOOKUP($B4,meinberg!$A$2:$E$999,E$1+1,FALSE)),"",VLOOKUP($B4,meinberg!$A$2:$E$999,E$1+1,FALSE))</f>
        <v>28</v>
      </c>
      <c r="F4" s="1">
        <f>IF(ISERROR(VLOOKUP($B4,meinberg!$A$2:$E$999,F$1+1,FALSE)),"",VLOOKUP($B4,meinberg!$A$2:$E$999,F$1+1,FALSE))</f>
        <v>26</v>
      </c>
      <c r="G4" s="1">
        <f>IF(ISERROR(VLOOKUP($B4,meinberg!$A$2:$E$999,G$1+1,FALSE)),"",VLOOKUP($B4,meinberg!$A$2:$E$999,G$1+1,FALSE))</f>
        <v>0</v>
      </c>
      <c r="H4" s="1">
        <f>IF(ISERROR(VLOOKUP($B4,meinberg!$A$2:$E$999,H$1+1,FALSE)),"",VLOOKUP($B4,meinberg!$A$2:$E$999,H$1+1,FALSE))</f>
        <v>0</v>
      </c>
      <c r="I4" s="1">
        <f>IF(SUM(E4:H4)&gt;0,SUM(E4:H4),"")</f>
        <v>54</v>
      </c>
      <c r="J4" s="1">
        <f>IF(ISERROR(VLOOKUP($B4,herbede!$A$2:$E$999,J$1+1,FALSE)),"",VLOOKUP($B4,herbede!$A$2:$E$999,J$1+1,FALSE))</f>
        <v>23</v>
      </c>
      <c r="K4" s="1">
        <f>IF(ISERROR(VLOOKUP($B4,herbede!$A$2:$E$999,K$1+1,FALSE)),"",VLOOKUP($B4,herbede!$A$2:$E$999,K$1+1,FALSE))</f>
        <v>26</v>
      </c>
      <c r="L4" s="1">
        <f>IF(ISERROR(VLOOKUP($B4,herbede!$A$2:$E$999,L$1+1,FALSE)),"",VLOOKUP($B4,herbede!$A$2:$E$999,L$1+1,FALSE))</f>
        <v>24</v>
      </c>
      <c r="M4" s="1">
        <f>IF(ISERROR(VLOOKUP($B4,herbede!$A$2:$E$999,M$1+1,FALSE)),"",VLOOKUP($B4,herbede!$A$2:$E$999,M$1+1,FALSE))</f>
        <v>25</v>
      </c>
      <c r="N4" s="1">
        <f>IF(SUM(J4:M4)&gt;0,SUM(J4:M4),"")</f>
        <v>98</v>
      </c>
      <c r="O4" s="1">
        <f>IF(ISERROR(VLOOKUP($B4,heven!$A$2:$E$961,O$1+1,FALSE)),"",VLOOKUP($B4,heven!$A$2:$E$961,O$1+1,FALSE))</f>
        <v>23</v>
      </c>
      <c r="P4" s="1">
        <f>IF(ISERROR(VLOOKUP($B4,heven!$A$2:$E$961,P$1+1,FALSE)),"",VLOOKUP($B4,heven!$A$2:$E$961,P$1+1,FALSE))</f>
        <v>25</v>
      </c>
      <c r="Q4" s="1">
        <f>IF(ISERROR(VLOOKUP($B4,heven!$A$2:$E$961,Q$1+1,FALSE)),"",VLOOKUP($B4,heven!$A$2:$E$961,Q$1+1,FALSE))</f>
        <v>26</v>
      </c>
      <c r="R4" s="1">
        <f>IF(ISERROR(VLOOKUP($B4,heven!$A$2:$E$961,R$1+1,FALSE)),"",VLOOKUP($B4,heven!$A$2:$E$961,R$1+1,FALSE))</f>
        <v>26</v>
      </c>
      <c r="S4" s="1">
        <f>IF(SUM(O4:R4)&gt;0,SUM(O4:R4),"")</f>
        <v>100</v>
      </c>
      <c r="T4" s="1">
        <f>IF(ISERROR(VLOOKUP($B4,gladbeck!$A$2:$E$998,T$1+1,FALSE)),"",VLOOKUP($B4,gladbeck!$A$2:$E$998,T$1+1,FALSE))</f>
        <v>21</v>
      </c>
      <c r="U4" s="1">
        <f>IF(ISERROR(VLOOKUP($B4,gladbeck!$A$2:$E$998,U$1+1,FALSE)),"",VLOOKUP($B4,gladbeck!$A$2:$E$998,U$1+1,FALSE))</f>
        <v>27</v>
      </c>
      <c r="V4" s="1">
        <f>IF(ISERROR(VLOOKUP($B4,gladbeck!$A$2:$E$998,V$1+1,FALSE)),"",VLOOKUP($B4,gladbeck!$A$2:$E$998,V$1+1,FALSE))</f>
        <v>22</v>
      </c>
      <c r="W4" s="1">
        <f>IF(ISERROR(VLOOKUP($B4,gladbeck!$A$2:$E$998,W$1+1,FALSE)),"",VLOOKUP($B4,gladbeck!$A$2:$E$998,W$1+1,FALSE))</f>
        <v>25</v>
      </c>
      <c r="X4" s="1">
        <f>IF(SUM(T4:W4)&gt;0,SUM(T4:W4),"")</f>
        <v>95</v>
      </c>
      <c r="Y4" s="1">
        <f>IF(ISERROR(VLOOKUP($B4,brilon!$A$2:$E$999,Y$1+1,FALSE)),"",VLOOKUP($B4,brilon!$A$2:$E$999,Y$1+1,FALSE))</f>
        <v>21</v>
      </c>
      <c r="Z4" s="1">
        <f>IF(ISERROR(VLOOKUP($B4,brilon!$A$2:$E$999,Z$1+1,FALSE)),"",VLOOKUP($B4,brilon!$A$2:$E$999,Z$1+1,FALSE))</f>
        <v>21</v>
      </c>
      <c r="AA4" s="1">
        <f>IF(ISERROR(VLOOKUP($B4,brilon!$A$2:$E$999,AA$1+1,FALSE)),"",VLOOKUP($B4,brilon!$A$2:$E$999,AA$1+1,FALSE))</f>
        <v>21</v>
      </c>
      <c r="AB4" s="1">
        <f>IF(ISERROR(VLOOKUP($B4,brilon!$A$2:$E$999,AB$1+1,FALSE)),"",VLOOKUP($B4,brilon!$A$2:$E$999,AB$1+1,FALSE))</f>
        <v>23</v>
      </c>
      <c r="AC4" s="1">
        <f>IF(SUM(Y4:AB4)&gt;0,SUM(Y4:AB4),"")</f>
        <v>86</v>
      </c>
      <c r="AD4" s="1">
        <f>IF(ISERROR(VLOOKUP($B4,luedenscheid!$A$2:$E$899,AD$1+1,FALSE)),"",VLOOKUP($B4,luedenscheid!$A$2:$E$899,AD$1+1,FALSE))</f>
        <v>20</v>
      </c>
      <c r="AE4" s="1">
        <f>IF(ISERROR(VLOOKUP($B4,luedenscheid!$A$2:$E$899,AE$1+1,FALSE)),"",VLOOKUP($B4,luedenscheid!$A$2:$E$899,AE$1+1,FALSE))</f>
        <v>21</v>
      </c>
      <c r="AF4" s="1">
        <f>IF(ISERROR(VLOOKUP($B4,luedenscheid!$A$2:$E$899,AF$1+1,FALSE)),"",VLOOKUP($B4,luedenscheid!$A$2:$E$899,AF$1+1,FALSE))</f>
        <v>21</v>
      </c>
      <c r="AG4" s="1">
        <f>IF(ISERROR(VLOOKUP($B4,luedenscheid!$A$2:$E$899,AG$1+1,FALSE)),"",VLOOKUP($B4,luedenscheid!$A$2:$E$899,AG$1+1,FALSE))</f>
        <v>23</v>
      </c>
      <c r="AH4" s="1">
        <f>IF(SUM(AD4:AG4)&gt;0,SUM(AD4:AG4),"")</f>
        <v>85</v>
      </c>
      <c r="AI4" s="1">
        <f>IF(SUM(E4:AH4)&gt;0,SUM(E4:AH4)/2,"")</f>
        <v>518</v>
      </c>
      <c r="AJ4" s="1">
        <f>COUNTIF(E4:H4,"&gt;0")+COUNTIF(J4:M4,"&gt;0")+COUNTIF(O4:R4,"&gt;0")+COUNTIF(T4:W4,"&gt;0")+COUNTIF(Y4:AB4,"&gt;0")+COUNTIF(AD4:AG4,"&gt;0")</f>
        <v>22</v>
      </c>
      <c r="AK4" s="3">
        <f>IF(AJ4&gt;0,AI4/AJ4,"")</f>
        <v>23.545454545454547</v>
      </c>
    </row>
    <row r="5" spans="1:37" ht="12.75">
      <c r="A5" s="2">
        <v>45547</v>
      </c>
      <c r="B5" s="1" t="s">
        <v>61</v>
      </c>
      <c r="C5" s="1" t="s">
        <v>84</v>
      </c>
      <c r="D5" s="1" t="s">
        <v>77</v>
      </c>
      <c r="E5" s="1">
        <f>IF(ISERROR(VLOOKUP($B5,meinberg!$A$2:$E$999,E$1+1,FALSE)),"",VLOOKUP($B5,meinberg!$A$2:$E$999,E$1+1,FALSE))</f>
        <v>26</v>
      </c>
      <c r="F5" s="1">
        <f>IF(ISERROR(VLOOKUP($B5,meinberg!$A$2:$E$999,F$1+1,FALSE)),"",VLOOKUP($B5,meinberg!$A$2:$E$999,F$1+1,FALSE))</f>
        <v>24</v>
      </c>
      <c r="G5" s="1">
        <f>IF(ISERROR(VLOOKUP($B5,meinberg!$A$2:$E$999,G$1+1,FALSE)),"",VLOOKUP($B5,meinberg!$A$2:$E$999,G$1+1,FALSE))</f>
        <v>0</v>
      </c>
      <c r="H5" s="1">
        <f>IF(ISERROR(VLOOKUP($B5,meinberg!$A$2:$E$999,H$1+1,FALSE)),"",VLOOKUP($B5,meinberg!$A$2:$E$999,H$1+1,FALSE))</f>
        <v>0</v>
      </c>
      <c r="I5" s="1">
        <f>IF(SUM(E5:H5)&gt;0,SUM(E5:H5),"")</f>
        <v>50</v>
      </c>
      <c r="J5" s="1">
        <f>IF(ISERROR(VLOOKUP($B5,herbede!$A$2:$E$999,J$1+1,FALSE)),"",VLOOKUP($B5,herbede!$A$2:$E$999,J$1+1,FALSE))</f>
        <v>23</v>
      </c>
      <c r="K5" s="1">
        <f>IF(ISERROR(VLOOKUP($B5,herbede!$A$2:$E$999,K$1+1,FALSE)),"",VLOOKUP($B5,herbede!$A$2:$E$999,K$1+1,FALSE))</f>
        <v>28</v>
      </c>
      <c r="L5" s="1">
        <f>IF(ISERROR(VLOOKUP($B5,herbede!$A$2:$E$999,L$1+1,FALSE)),"",VLOOKUP($B5,herbede!$A$2:$E$999,L$1+1,FALSE))</f>
        <v>26</v>
      </c>
      <c r="M5" s="1">
        <f>IF(ISERROR(VLOOKUP($B5,herbede!$A$2:$E$999,M$1+1,FALSE)),"",VLOOKUP($B5,herbede!$A$2:$E$999,M$1+1,FALSE))</f>
        <v>26</v>
      </c>
      <c r="N5" s="1">
        <f>IF(SUM(J5:M5)&gt;0,SUM(J5:M5),"")</f>
        <v>103</v>
      </c>
      <c r="O5" s="1">
        <f>IF(ISERROR(VLOOKUP($B5,heven!$A$2:$E$961,O$1+1,FALSE)),"",VLOOKUP($B5,heven!$A$2:$E$961,O$1+1,FALSE))</f>
        <v>25</v>
      </c>
      <c r="P5" s="1">
        <f>IF(ISERROR(VLOOKUP($B5,heven!$A$2:$E$961,P$1+1,FALSE)),"",VLOOKUP($B5,heven!$A$2:$E$961,P$1+1,FALSE))</f>
        <v>23</v>
      </c>
      <c r="Q5" s="1">
        <f>IF(ISERROR(VLOOKUP($B5,heven!$A$2:$E$961,Q$1+1,FALSE)),"",VLOOKUP($B5,heven!$A$2:$E$961,Q$1+1,FALSE))</f>
        <v>25</v>
      </c>
      <c r="R5" s="1">
        <f>IF(ISERROR(VLOOKUP($B5,heven!$A$2:$E$961,R$1+1,FALSE)),"",VLOOKUP($B5,heven!$A$2:$E$961,R$1+1,FALSE))</f>
        <v>27</v>
      </c>
      <c r="S5" s="1">
        <f>IF(SUM(O5:R5)&gt;0,SUM(O5:R5),"")</f>
        <v>100</v>
      </c>
      <c r="T5" s="1">
        <f>IF(ISERROR(VLOOKUP($B5,gladbeck!$A$2:$E$998,T$1+1,FALSE)),"",VLOOKUP($B5,gladbeck!$A$2:$E$998,T$1+1,FALSE))</f>
        <v>26</v>
      </c>
      <c r="U5" s="1">
        <f>IF(ISERROR(VLOOKUP($B5,gladbeck!$A$2:$E$998,U$1+1,FALSE)),"",VLOOKUP($B5,gladbeck!$A$2:$E$998,U$1+1,FALSE))</f>
        <v>23</v>
      </c>
      <c r="V5" s="1">
        <f>IF(ISERROR(VLOOKUP($B5,gladbeck!$A$2:$E$998,V$1+1,FALSE)),"",VLOOKUP($B5,gladbeck!$A$2:$E$998,V$1+1,FALSE))</f>
        <v>23</v>
      </c>
      <c r="W5" s="1">
        <f>IF(ISERROR(VLOOKUP($B5,gladbeck!$A$2:$E$998,W$1+1,FALSE)),"",VLOOKUP($B5,gladbeck!$A$2:$E$998,W$1+1,FALSE))</f>
        <v>28</v>
      </c>
      <c r="X5" s="1">
        <f>IF(SUM(T5:W5)&gt;0,SUM(T5:W5),"")</f>
        <v>100</v>
      </c>
      <c r="Y5" s="1">
        <f>IF(ISERROR(VLOOKUP($B5,brilon!$A$2:$E$999,Y$1+1,FALSE)),"",VLOOKUP($B5,brilon!$A$2:$E$999,Y$1+1,FALSE))</f>
        <v>27</v>
      </c>
      <c r="Z5" s="1">
        <f>IF(ISERROR(VLOOKUP($B5,brilon!$A$2:$E$999,Z$1+1,FALSE)),"",VLOOKUP($B5,brilon!$A$2:$E$999,Z$1+1,FALSE))</f>
        <v>23</v>
      </c>
      <c r="AA5" s="1">
        <f>IF(ISERROR(VLOOKUP($B5,brilon!$A$2:$E$999,AA$1+1,FALSE)),"",VLOOKUP($B5,brilon!$A$2:$E$999,AA$1+1,FALSE))</f>
        <v>25</v>
      </c>
      <c r="AB5" s="1">
        <f>IF(ISERROR(VLOOKUP($B5,brilon!$A$2:$E$999,AB$1+1,FALSE)),"",VLOOKUP($B5,brilon!$A$2:$E$999,AB$1+1,FALSE))</f>
        <v>21</v>
      </c>
      <c r="AC5" s="1">
        <f>IF(SUM(Y5:AB5)&gt;0,SUM(Y5:AB5),"")</f>
        <v>96</v>
      </c>
      <c r="AD5" s="1">
        <f>IF(ISERROR(VLOOKUP($B5,luedenscheid!$A$2:$E$899,AD$1+1,FALSE)),"",VLOOKUP($B5,luedenscheid!$A$2:$E$899,AD$1+1,FALSE))</f>
        <v>21</v>
      </c>
      <c r="AE5" s="1">
        <f>IF(ISERROR(VLOOKUP($B5,luedenscheid!$A$2:$E$899,AE$1+1,FALSE)),"",VLOOKUP($B5,luedenscheid!$A$2:$E$899,AE$1+1,FALSE))</f>
        <v>26</v>
      </c>
      <c r="AF5" s="1">
        <f>IF(ISERROR(VLOOKUP($B5,luedenscheid!$A$2:$E$899,AF$1+1,FALSE)),"",VLOOKUP($B5,luedenscheid!$A$2:$E$899,AF$1+1,FALSE))</f>
        <v>22</v>
      </c>
      <c r="AG5" s="1">
        <f>IF(ISERROR(VLOOKUP($B5,luedenscheid!$A$2:$E$899,AG$1+1,FALSE)),"",VLOOKUP($B5,luedenscheid!$A$2:$E$899,AG$1+1,FALSE))</f>
        <v>23</v>
      </c>
      <c r="AH5" s="1">
        <f>IF(SUM(AD5:AG5)&gt;0,SUM(AD5:AG5),"")</f>
        <v>92</v>
      </c>
      <c r="AI5" s="1">
        <f>IF(SUM(E5:AH5)&gt;0,SUM(E5:AH5)/2,"")</f>
        <v>541</v>
      </c>
      <c r="AJ5" s="1">
        <f>COUNTIF(E5:H5,"&gt;0")+COUNTIF(J5:M5,"&gt;0")+COUNTIF(O5:R5,"&gt;0")+COUNTIF(T5:W5,"&gt;0")+COUNTIF(Y5:AB5,"&gt;0")+COUNTIF(AD5:AG5,"&gt;0")</f>
        <v>22</v>
      </c>
      <c r="AK5" s="3">
        <f>IF(AJ5&gt;0,AI5/AJ5,"")</f>
        <v>24.59090909090909</v>
      </c>
    </row>
    <row r="6" spans="1:37" ht="12.75">
      <c r="A6" s="2">
        <v>4492</v>
      </c>
      <c r="B6" s="1" t="s">
        <v>18</v>
      </c>
      <c r="C6" s="1" t="s">
        <v>29</v>
      </c>
      <c r="D6" s="1" t="s">
        <v>76</v>
      </c>
      <c r="E6" s="1">
        <f>IF(ISERROR(VLOOKUP($B6,meinberg!$A$2:$E$999,E$1+1,FALSE)),"",VLOOKUP($B6,meinberg!$A$2:$E$999,E$1+1,FALSE))</f>
        <v>31</v>
      </c>
      <c r="F6" s="1">
        <f>IF(ISERROR(VLOOKUP($B6,meinberg!$A$2:$E$999,F$1+1,FALSE)),"",VLOOKUP($B6,meinberg!$A$2:$E$999,F$1+1,FALSE))</f>
        <v>31</v>
      </c>
      <c r="G6" s="1">
        <f>IF(ISERROR(VLOOKUP($B6,meinberg!$A$2:$E$999,G$1+1,FALSE)),"",VLOOKUP($B6,meinberg!$A$2:$E$999,G$1+1,FALSE))</f>
        <v>0</v>
      </c>
      <c r="H6" s="1">
        <f>IF(ISERROR(VLOOKUP($B6,meinberg!$A$2:$E$999,H$1+1,FALSE)),"",VLOOKUP($B6,meinberg!$A$2:$E$999,H$1+1,FALSE))</f>
        <v>0</v>
      </c>
      <c r="I6" s="1">
        <f>IF(SUM(E6:H6)&gt;0,SUM(E6:H6),"")</f>
        <v>62</v>
      </c>
      <c r="J6" s="1">
        <f>IF(ISERROR(VLOOKUP($B6,herbede!$A$2:$E$999,J$1+1,FALSE)),"",VLOOKUP($B6,herbede!$A$2:$E$999,J$1+1,FALSE))</f>
        <v>27</v>
      </c>
      <c r="K6" s="1">
        <f>IF(ISERROR(VLOOKUP($B6,herbede!$A$2:$E$999,K$1+1,FALSE)),"",VLOOKUP($B6,herbede!$A$2:$E$999,K$1+1,FALSE))</f>
        <v>21</v>
      </c>
      <c r="L6" s="1">
        <f>IF(ISERROR(VLOOKUP($B6,herbede!$A$2:$E$999,L$1+1,FALSE)),"",VLOOKUP($B6,herbede!$A$2:$E$999,L$1+1,FALSE))</f>
        <v>20</v>
      </c>
      <c r="M6" s="1">
        <f>IF(ISERROR(VLOOKUP($B6,herbede!$A$2:$E$999,M$1+1,FALSE)),"",VLOOKUP($B6,herbede!$A$2:$E$999,M$1+1,FALSE))</f>
        <v>23</v>
      </c>
      <c r="N6" s="1">
        <f>IF(SUM(J6:M6)&gt;0,SUM(J6:M6),"")</f>
        <v>91</v>
      </c>
      <c r="O6" s="1">
        <f>IF(ISERROR(VLOOKUP($B6,heven!$A$2:$E$961,O$1+1,FALSE)),"",VLOOKUP($B6,heven!$A$2:$E$961,O$1+1,FALSE))</f>
        <v>28</v>
      </c>
      <c r="P6" s="1">
        <f>IF(ISERROR(VLOOKUP($B6,heven!$A$2:$E$961,P$1+1,FALSE)),"",VLOOKUP($B6,heven!$A$2:$E$961,P$1+1,FALSE))</f>
        <v>24</v>
      </c>
      <c r="Q6" s="1">
        <f>IF(ISERROR(VLOOKUP($B6,heven!$A$2:$E$961,Q$1+1,FALSE)),"",VLOOKUP($B6,heven!$A$2:$E$961,Q$1+1,FALSE))</f>
        <v>24</v>
      </c>
      <c r="R6" s="1">
        <f>IF(ISERROR(VLOOKUP($B6,heven!$A$2:$E$961,R$1+1,FALSE)),"",VLOOKUP($B6,heven!$A$2:$E$961,R$1+1,FALSE))</f>
        <v>25</v>
      </c>
      <c r="S6" s="1">
        <f>IF(SUM(O6:R6)&gt;0,SUM(O6:R6),"")</f>
        <v>101</v>
      </c>
      <c r="T6" s="1">
        <f>IF(ISERROR(VLOOKUP($B6,gladbeck!$A$2:$E$998,T$1+1,FALSE)),"",VLOOKUP($B6,gladbeck!$A$2:$E$998,T$1+1,FALSE))</f>
        <v>25</v>
      </c>
      <c r="U6" s="1">
        <f>IF(ISERROR(VLOOKUP($B6,gladbeck!$A$2:$E$998,U$1+1,FALSE)),"",VLOOKUP($B6,gladbeck!$A$2:$E$998,U$1+1,FALSE))</f>
        <v>25</v>
      </c>
      <c r="V6" s="1">
        <f>IF(ISERROR(VLOOKUP($B6,gladbeck!$A$2:$E$998,V$1+1,FALSE)),"",VLOOKUP($B6,gladbeck!$A$2:$E$998,V$1+1,FALSE))</f>
        <v>23</v>
      </c>
      <c r="W6" s="1">
        <f>IF(ISERROR(VLOOKUP($B6,gladbeck!$A$2:$E$998,W$1+1,FALSE)),"",VLOOKUP($B6,gladbeck!$A$2:$E$998,W$1+1,FALSE))</f>
        <v>27</v>
      </c>
      <c r="X6" s="1">
        <f>IF(SUM(T6:W6)&gt;0,SUM(T6:W6),"")</f>
        <v>100</v>
      </c>
      <c r="Y6" s="1">
        <f>IF(ISERROR(VLOOKUP($B6,brilon!$A$2:$E$999,Y$1+1,FALSE)),"",VLOOKUP($B6,brilon!$A$2:$E$999,Y$1+1,FALSE))</f>
        <v>22</v>
      </c>
      <c r="Z6" s="1">
        <f>IF(ISERROR(VLOOKUP($B6,brilon!$A$2:$E$999,Z$1+1,FALSE)),"",VLOOKUP($B6,brilon!$A$2:$E$999,Z$1+1,FALSE))</f>
        <v>29</v>
      </c>
      <c r="AA6" s="1">
        <f>IF(ISERROR(VLOOKUP($B6,brilon!$A$2:$E$999,AA$1+1,FALSE)),"",VLOOKUP($B6,brilon!$A$2:$E$999,AA$1+1,FALSE))</f>
        <v>28</v>
      </c>
      <c r="AB6" s="1">
        <f>IF(ISERROR(VLOOKUP($B6,brilon!$A$2:$E$999,AB$1+1,FALSE)),"",VLOOKUP($B6,brilon!$A$2:$E$999,AB$1+1,FALSE))</f>
        <v>22</v>
      </c>
      <c r="AC6" s="1">
        <f>IF(SUM(Y6:AB6)&gt;0,SUM(Y6:AB6),"")</f>
        <v>101</v>
      </c>
      <c r="AD6" s="1">
        <f>IF(ISERROR(VLOOKUP($B6,luedenscheid!$A$2:$E$899,AD$1+1,FALSE)),"",VLOOKUP($B6,luedenscheid!$A$2:$E$899,AD$1+1,FALSE))</f>
        <v>21</v>
      </c>
      <c r="AE6" s="1">
        <f>IF(ISERROR(VLOOKUP($B6,luedenscheid!$A$2:$E$899,AE$1+1,FALSE)),"",VLOOKUP($B6,luedenscheid!$A$2:$E$899,AE$1+1,FALSE))</f>
        <v>22</v>
      </c>
      <c r="AF6" s="1">
        <f>IF(ISERROR(VLOOKUP($B6,luedenscheid!$A$2:$E$899,AF$1+1,FALSE)),"",VLOOKUP($B6,luedenscheid!$A$2:$E$899,AF$1+1,FALSE))</f>
        <v>20</v>
      </c>
      <c r="AG6" s="1">
        <f>IF(ISERROR(VLOOKUP($B6,luedenscheid!$A$2:$E$899,AG$1+1,FALSE)),"",VLOOKUP($B6,luedenscheid!$A$2:$E$899,AG$1+1,FALSE))</f>
        <v>23</v>
      </c>
      <c r="AH6" s="1">
        <f>IF(SUM(AD6:AG6)&gt;0,SUM(AD6:AG6),"")</f>
        <v>86</v>
      </c>
      <c r="AI6" s="1">
        <f>IF(SUM(E6:AH6)&gt;0,SUM(E6:AH6)/2,"")</f>
        <v>541</v>
      </c>
      <c r="AJ6" s="1">
        <f>COUNTIF(E6:H6,"&gt;0")+COUNTIF(J6:M6,"&gt;0")+COUNTIF(O6:R6,"&gt;0")+COUNTIF(T6:W6,"&gt;0")+COUNTIF(Y6:AB6,"&gt;0")+COUNTIF(AD6:AG6,"&gt;0")</f>
        <v>22</v>
      </c>
      <c r="AK6" s="3">
        <f>IF(AJ6&gt;0,AI6/AJ6,"")</f>
        <v>24.59090909090909</v>
      </c>
    </row>
    <row r="7" spans="1:37" ht="12.75">
      <c r="A7" s="2">
        <v>21946</v>
      </c>
      <c r="B7" s="1" t="s">
        <v>64</v>
      </c>
      <c r="C7" s="1" t="s">
        <v>28</v>
      </c>
      <c r="D7" s="1" t="s">
        <v>77</v>
      </c>
      <c r="E7" s="1">
        <f>IF(ISERROR(VLOOKUP($B7,meinberg!$A$2:$E$999,E$1+1,FALSE)),"",VLOOKUP($B7,meinberg!$A$2:$E$999,E$1+1,FALSE))</f>
        <v>33</v>
      </c>
      <c r="F7" s="1">
        <f>IF(ISERROR(VLOOKUP($B7,meinberg!$A$2:$E$999,F$1+1,FALSE)),"",VLOOKUP($B7,meinberg!$A$2:$E$999,F$1+1,FALSE))</f>
        <v>27</v>
      </c>
      <c r="G7" s="1">
        <f>IF(ISERROR(VLOOKUP($B7,meinberg!$A$2:$E$999,G$1+1,FALSE)),"",VLOOKUP($B7,meinberg!$A$2:$E$999,G$1+1,FALSE))</f>
        <v>0</v>
      </c>
      <c r="H7" s="1">
        <f>IF(ISERROR(VLOOKUP($B7,meinberg!$A$2:$E$999,H$1+1,FALSE)),"",VLOOKUP($B7,meinberg!$A$2:$E$999,H$1+1,FALSE))</f>
        <v>0</v>
      </c>
      <c r="I7" s="1">
        <f>IF(SUM(E7:H7)&gt;0,SUM(E7:H7),"")</f>
        <v>60</v>
      </c>
      <c r="J7" s="1">
        <f>IF(ISERROR(VLOOKUP($B7,herbede!$A$2:$E$999,J$1+1,FALSE)),"",VLOOKUP($B7,herbede!$A$2:$E$999,J$1+1,FALSE))</f>
        <v>26</v>
      </c>
      <c r="K7" s="1">
        <f>IF(ISERROR(VLOOKUP($B7,herbede!$A$2:$E$999,K$1+1,FALSE)),"",VLOOKUP($B7,herbede!$A$2:$E$999,K$1+1,FALSE))</f>
        <v>29</v>
      </c>
      <c r="L7" s="1">
        <f>IF(ISERROR(VLOOKUP($B7,herbede!$A$2:$E$999,L$1+1,FALSE)),"",VLOOKUP($B7,herbede!$A$2:$E$999,L$1+1,FALSE))</f>
        <v>23</v>
      </c>
      <c r="M7" s="1">
        <f>IF(ISERROR(VLOOKUP($B7,herbede!$A$2:$E$999,M$1+1,FALSE)),"",VLOOKUP($B7,herbede!$A$2:$E$999,M$1+1,FALSE))</f>
        <v>32</v>
      </c>
      <c r="N7" s="1">
        <f>IF(SUM(J7:M7)&gt;0,SUM(J7:M7),"")</f>
        <v>110</v>
      </c>
      <c r="O7" s="1">
        <f>IF(ISERROR(VLOOKUP($B7,heven!$A$2:$E$961,O$1+1,FALSE)),"",VLOOKUP($B7,heven!$A$2:$E$961,O$1+1,FALSE))</f>
        <v>24</v>
      </c>
      <c r="P7" s="1">
        <f>IF(ISERROR(VLOOKUP($B7,heven!$A$2:$E$961,P$1+1,FALSE)),"",VLOOKUP($B7,heven!$A$2:$E$961,P$1+1,FALSE))</f>
        <v>22</v>
      </c>
      <c r="Q7" s="1">
        <f>IF(ISERROR(VLOOKUP($B7,heven!$A$2:$E$961,Q$1+1,FALSE)),"",VLOOKUP($B7,heven!$A$2:$E$961,Q$1+1,FALSE))</f>
        <v>27</v>
      </c>
      <c r="R7" s="1">
        <f>IF(ISERROR(VLOOKUP($B7,heven!$A$2:$E$961,R$1+1,FALSE)),"",VLOOKUP($B7,heven!$A$2:$E$961,R$1+1,FALSE))</f>
        <v>24</v>
      </c>
      <c r="S7" s="1">
        <f>IF(SUM(O7:R7)&gt;0,SUM(O7:R7),"")</f>
        <v>97</v>
      </c>
      <c r="T7" s="1">
        <f>IF(ISERROR(VLOOKUP($B7,gladbeck!$A$2:$E$998,T$1+1,FALSE)),"",VLOOKUP($B7,gladbeck!$A$2:$E$998,T$1+1,FALSE))</f>
        <v>22</v>
      </c>
      <c r="U7" s="1">
        <f>IF(ISERROR(VLOOKUP($B7,gladbeck!$A$2:$E$998,U$1+1,FALSE)),"",VLOOKUP($B7,gladbeck!$A$2:$E$998,U$1+1,FALSE))</f>
        <v>21</v>
      </c>
      <c r="V7" s="1">
        <f>IF(ISERROR(VLOOKUP($B7,gladbeck!$A$2:$E$998,V$1+1,FALSE)),"",VLOOKUP($B7,gladbeck!$A$2:$E$998,V$1+1,FALSE))</f>
        <v>22</v>
      </c>
      <c r="W7" s="1">
        <f>IF(ISERROR(VLOOKUP($B7,gladbeck!$A$2:$E$998,W$1+1,FALSE)),"",VLOOKUP($B7,gladbeck!$A$2:$E$998,W$1+1,FALSE))</f>
        <v>23</v>
      </c>
      <c r="X7" s="1">
        <f>IF(SUM(T7:W7)&gt;0,SUM(T7:W7),"")</f>
        <v>88</v>
      </c>
      <c r="Y7" s="1">
        <f>IF(ISERROR(VLOOKUP($B7,brilon!$A$2:$E$999,Y$1+1,FALSE)),"",VLOOKUP($B7,brilon!$A$2:$E$999,Y$1+1,FALSE))</f>
        <v>26</v>
      </c>
      <c r="Z7" s="1">
        <f>IF(ISERROR(VLOOKUP($B7,brilon!$A$2:$E$999,Z$1+1,FALSE)),"",VLOOKUP($B7,brilon!$A$2:$E$999,Z$1+1,FALSE))</f>
        <v>22</v>
      </c>
      <c r="AA7" s="1">
        <f>IF(ISERROR(VLOOKUP($B7,brilon!$A$2:$E$999,AA$1+1,FALSE)),"",VLOOKUP($B7,brilon!$A$2:$E$999,AA$1+1,FALSE))</f>
        <v>25</v>
      </c>
      <c r="AB7" s="1">
        <f>IF(ISERROR(VLOOKUP($B7,brilon!$A$2:$E$999,AB$1+1,FALSE)),"",VLOOKUP($B7,brilon!$A$2:$E$999,AB$1+1,FALSE))</f>
        <v>24</v>
      </c>
      <c r="AC7" s="1">
        <f>IF(SUM(Y7:AB7)&gt;0,SUM(Y7:AB7),"")</f>
        <v>97</v>
      </c>
      <c r="AD7" s="1">
        <f>IF(ISERROR(VLOOKUP($B7,luedenscheid!$A$2:$E$899,AD$1+1,FALSE)),"",VLOOKUP($B7,luedenscheid!$A$2:$E$899,AD$1+1,FALSE))</f>
        <v>18</v>
      </c>
      <c r="AE7" s="1">
        <f>IF(ISERROR(VLOOKUP($B7,luedenscheid!$A$2:$E$899,AE$1+1,FALSE)),"",VLOOKUP($B7,luedenscheid!$A$2:$E$899,AE$1+1,FALSE))</f>
        <v>28</v>
      </c>
      <c r="AF7" s="1">
        <f>IF(ISERROR(VLOOKUP($B7,luedenscheid!$A$2:$E$899,AF$1+1,FALSE)),"",VLOOKUP($B7,luedenscheid!$A$2:$E$899,AF$1+1,FALSE))</f>
        <v>23</v>
      </c>
      <c r="AG7" s="1">
        <f>IF(ISERROR(VLOOKUP($B7,luedenscheid!$A$2:$E$899,AG$1+1,FALSE)),"",VLOOKUP($B7,luedenscheid!$A$2:$E$899,AG$1+1,FALSE))</f>
        <v>26</v>
      </c>
      <c r="AH7" s="1">
        <f>IF(SUM(AD7:AG7)&gt;0,SUM(AD7:AG7),"")</f>
        <v>95</v>
      </c>
      <c r="AI7" s="1">
        <f>IF(SUM(E7:AH7)&gt;0,SUM(E7:AH7)/2,"")</f>
        <v>547</v>
      </c>
      <c r="AJ7" s="1">
        <f>COUNTIF(E7:H7,"&gt;0")+COUNTIF(J7:M7,"&gt;0")+COUNTIF(O7:R7,"&gt;0")+COUNTIF(T7:W7,"&gt;0")+COUNTIF(Y7:AB7,"&gt;0")+COUNTIF(AD7:AG7,"&gt;0")</f>
        <v>22</v>
      </c>
      <c r="AK7" s="3">
        <f>IF(AJ7&gt;0,AI7/AJ7,"")</f>
        <v>24.863636363636363</v>
      </c>
    </row>
    <row r="8" spans="1:37" ht="12.75">
      <c r="A8" s="2">
        <v>3800</v>
      </c>
      <c r="B8" s="1" t="s">
        <v>11</v>
      </c>
      <c r="C8" s="1" t="s">
        <v>28</v>
      </c>
      <c r="D8" s="1" t="s">
        <v>76</v>
      </c>
      <c r="E8" s="1">
        <f>IF(ISERROR(VLOOKUP($B8,meinberg!$A$2:$E$999,E$1+1,FALSE)),"",VLOOKUP($B8,meinberg!$A$2:$E$999,E$1+1,FALSE))</f>
        <v>27</v>
      </c>
      <c r="F8" s="1">
        <f>IF(ISERROR(VLOOKUP($B8,meinberg!$A$2:$E$999,F$1+1,FALSE)),"",VLOOKUP($B8,meinberg!$A$2:$E$999,F$1+1,FALSE))</f>
        <v>28</v>
      </c>
      <c r="G8" s="1">
        <f>IF(ISERROR(VLOOKUP($B8,meinberg!$A$2:$E$999,G$1+1,FALSE)),"",VLOOKUP($B8,meinberg!$A$2:$E$999,G$1+1,FALSE))</f>
        <v>0</v>
      </c>
      <c r="H8" s="1">
        <f>IF(ISERROR(VLOOKUP($B8,meinberg!$A$2:$E$999,H$1+1,FALSE)),"",VLOOKUP($B8,meinberg!$A$2:$E$999,H$1+1,FALSE))</f>
        <v>0</v>
      </c>
      <c r="I8" s="1">
        <f>IF(SUM(E8:H8)&gt;0,SUM(E8:H8),"")</f>
        <v>55</v>
      </c>
      <c r="J8" s="1">
        <f>IF(ISERROR(VLOOKUP($B8,herbede!$A$2:$E$999,J$1+1,FALSE)),"",VLOOKUP($B8,herbede!$A$2:$E$999,J$1+1,FALSE))</f>
        <v>23</v>
      </c>
      <c r="K8" s="1">
        <f>IF(ISERROR(VLOOKUP($B8,herbede!$A$2:$E$999,K$1+1,FALSE)),"",VLOOKUP($B8,herbede!$A$2:$E$999,K$1+1,FALSE))</f>
        <v>29</v>
      </c>
      <c r="L8" s="1">
        <f>IF(ISERROR(VLOOKUP($B8,herbede!$A$2:$E$999,L$1+1,FALSE)),"",VLOOKUP($B8,herbede!$A$2:$E$999,L$1+1,FALSE))</f>
        <v>26</v>
      </c>
      <c r="M8" s="1">
        <f>IF(ISERROR(VLOOKUP($B8,herbede!$A$2:$E$999,M$1+1,FALSE)),"",VLOOKUP($B8,herbede!$A$2:$E$999,M$1+1,FALSE))</f>
        <v>23</v>
      </c>
      <c r="N8" s="1">
        <f>IF(SUM(J8:M8)&gt;0,SUM(J8:M8),"")</f>
        <v>101</v>
      </c>
      <c r="O8" s="1">
        <f>IF(ISERROR(VLOOKUP($B8,heven!$A$2:$E$961,O$1+1,FALSE)),"",VLOOKUP($B8,heven!$A$2:$E$961,O$1+1,FALSE))</f>
        <v>20</v>
      </c>
      <c r="P8" s="1">
        <f>IF(ISERROR(VLOOKUP($B8,heven!$A$2:$E$961,P$1+1,FALSE)),"",VLOOKUP($B8,heven!$A$2:$E$961,P$1+1,FALSE))</f>
        <v>25</v>
      </c>
      <c r="Q8" s="1">
        <f>IF(ISERROR(VLOOKUP($B8,heven!$A$2:$E$961,Q$1+1,FALSE)),"",VLOOKUP($B8,heven!$A$2:$E$961,Q$1+1,FALSE))</f>
        <v>23</v>
      </c>
      <c r="R8" s="1">
        <f>IF(ISERROR(VLOOKUP($B8,heven!$A$2:$E$961,R$1+1,FALSE)),"",VLOOKUP($B8,heven!$A$2:$E$961,R$1+1,FALSE))</f>
        <v>22</v>
      </c>
      <c r="S8" s="1">
        <f>IF(SUM(O8:R8)&gt;0,SUM(O8:R8),"")</f>
        <v>90</v>
      </c>
      <c r="T8" s="1">
        <f>IF(ISERROR(VLOOKUP($B8,gladbeck!$A$2:$E$998,T$1+1,FALSE)),"",VLOOKUP($B8,gladbeck!$A$2:$E$998,T$1+1,FALSE))</f>
        <v>26</v>
      </c>
      <c r="U8" s="1">
        <f>IF(ISERROR(VLOOKUP($B8,gladbeck!$A$2:$E$998,U$1+1,FALSE)),"",VLOOKUP($B8,gladbeck!$A$2:$E$998,U$1+1,FALSE))</f>
        <v>24</v>
      </c>
      <c r="V8" s="1">
        <f>IF(ISERROR(VLOOKUP($B8,gladbeck!$A$2:$E$998,V$1+1,FALSE)),"",VLOOKUP($B8,gladbeck!$A$2:$E$998,V$1+1,FALSE))</f>
        <v>29</v>
      </c>
      <c r="W8" s="1">
        <f>IF(ISERROR(VLOOKUP($B8,gladbeck!$A$2:$E$998,W$1+1,FALSE)),"",VLOOKUP($B8,gladbeck!$A$2:$E$998,W$1+1,FALSE))</f>
        <v>24</v>
      </c>
      <c r="X8" s="1">
        <f>IF(SUM(T8:W8)&gt;0,SUM(T8:W8),"")</f>
        <v>103</v>
      </c>
      <c r="Y8" s="1">
        <f>IF(ISERROR(VLOOKUP($B8,brilon!$A$2:$E$999,Y$1+1,FALSE)),"",VLOOKUP($B8,brilon!$A$2:$E$999,Y$1+1,FALSE))</f>
        <v>26</v>
      </c>
      <c r="Z8" s="1">
        <f>IF(ISERROR(VLOOKUP($B8,brilon!$A$2:$E$999,Z$1+1,FALSE)),"",VLOOKUP($B8,brilon!$A$2:$E$999,Z$1+1,FALSE))</f>
        <v>27</v>
      </c>
      <c r="AA8" s="1">
        <f>IF(ISERROR(VLOOKUP($B8,brilon!$A$2:$E$999,AA$1+1,FALSE)),"",VLOOKUP($B8,brilon!$A$2:$E$999,AA$1+1,FALSE))</f>
        <v>26</v>
      </c>
      <c r="AB8" s="1">
        <f>IF(ISERROR(VLOOKUP($B8,brilon!$A$2:$E$999,AB$1+1,FALSE)),"",VLOOKUP($B8,brilon!$A$2:$E$999,AB$1+1,FALSE))</f>
        <v>27</v>
      </c>
      <c r="AC8" s="1">
        <f>IF(SUM(Y8:AB8)&gt;0,SUM(Y8:AB8),"")</f>
        <v>106</v>
      </c>
      <c r="AD8" s="1">
        <f>IF(ISERROR(VLOOKUP($B8,luedenscheid!$A$2:$E$899,AD$1+1,FALSE)),"",VLOOKUP($B8,luedenscheid!$A$2:$E$899,AD$1+1,FALSE))</f>
        <v>23</v>
      </c>
      <c r="AE8" s="1">
        <f>IF(ISERROR(VLOOKUP($B8,luedenscheid!$A$2:$E$899,AE$1+1,FALSE)),"",VLOOKUP($B8,luedenscheid!$A$2:$E$899,AE$1+1,FALSE))</f>
        <v>23</v>
      </c>
      <c r="AF8" s="1">
        <f>IF(ISERROR(VLOOKUP($B8,luedenscheid!$A$2:$E$899,AF$1+1,FALSE)),"",VLOOKUP($B8,luedenscheid!$A$2:$E$899,AF$1+1,FALSE))</f>
        <v>24</v>
      </c>
      <c r="AG8" s="1">
        <f>IF(ISERROR(VLOOKUP($B8,luedenscheid!$A$2:$E$899,AG$1+1,FALSE)),"",VLOOKUP($B8,luedenscheid!$A$2:$E$899,AG$1+1,FALSE))</f>
        <v>30</v>
      </c>
      <c r="AH8" s="1">
        <f>IF(SUM(AD8:AG8)&gt;0,SUM(AD8:AG8),"")</f>
        <v>100</v>
      </c>
      <c r="AI8" s="1">
        <f>IF(SUM(E8:AH8)&gt;0,SUM(E8:AH8)/2,"")</f>
        <v>555</v>
      </c>
      <c r="AJ8" s="1">
        <f>COUNTIF(E8:H8,"&gt;0")+COUNTIF(J8:M8,"&gt;0")+COUNTIF(O8:R8,"&gt;0")+COUNTIF(T8:W8,"&gt;0")+COUNTIF(Y8:AB8,"&gt;0")+COUNTIF(AD8:AG8,"&gt;0")</f>
        <v>22</v>
      </c>
      <c r="AK8" s="3">
        <f>IF(AJ8&gt;0,AI8/AJ8,"")</f>
        <v>25.227272727272727</v>
      </c>
    </row>
    <row r="9" spans="1:37" ht="12.75">
      <c r="A9" s="2">
        <v>26834</v>
      </c>
      <c r="B9" s="1" t="s">
        <v>15</v>
      </c>
      <c r="C9" s="1" t="s">
        <v>29</v>
      </c>
      <c r="D9" s="1" t="s">
        <v>77</v>
      </c>
      <c r="E9" s="1">
        <f>IF(ISERROR(VLOOKUP($B9,meinberg!$A$2:$E$999,E$1+1,FALSE)),"",VLOOKUP($B9,meinberg!$A$2:$E$999,E$1+1,FALSE))</f>
        <v>30</v>
      </c>
      <c r="F9" s="1">
        <f>IF(ISERROR(VLOOKUP($B9,meinberg!$A$2:$E$999,F$1+1,FALSE)),"",VLOOKUP($B9,meinberg!$A$2:$E$999,F$1+1,FALSE))</f>
        <v>28</v>
      </c>
      <c r="G9" s="1">
        <f>IF(ISERROR(VLOOKUP($B9,meinberg!$A$2:$E$999,G$1+1,FALSE)),"",VLOOKUP($B9,meinberg!$A$2:$E$999,G$1+1,FALSE))</f>
        <v>0</v>
      </c>
      <c r="H9" s="1">
        <f>IF(ISERROR(VLOOKUP($B9,meinberg!$A$2:$E$999,H$1+1,FALSE)),"",VLOOKUP($B9,meinberg!$A$2:$E$999,H$1+1,FALSE))</f>
        <v>0</v>
      </c>
      <c r="I9" s="1">
        <f>IF(SUM(E9:H9)&gt;0,SUM(E9:H9),"")</f>
        <v>58</v>
      </c>
      <c r="J9" s="1">
        <f>IF(ISERROR(VLOOKUP($B9,herbede!$A$2:$E$999,J$1+1,FALSE)),"",VLOOKUP($B9,herbede!$A$2:$E$999,J$1+1,FALSE))</f>
        <v>28</v>
      </c>
      <c r="K9" s="1">
        <f>IF(ISERROR(VLOOKUP($B9,herbede!$A$2:$E$999,K$1+1,FALSE)),"",VLOOKUP($B9,herbede!$A$2:$E$999,K$1+1,FALSE))</f>
        <v>26</v>
      </c>
      <c r="L9" s="1">
        <f>IF(ISERROR(VLOOKUP($B9,herbede!$A$2:$E$999,L$1+1,FALSE)),"",VLOOKUP($B9,herbede!$A$2:$E$999,L$1+1,FALSE))</f>
        <v>25</v>
      </c>
      <c r="M9" s="1">
        <f>IF(ISERROR(VLOOKUP($B9,herbede!$A$2:$E$999,M$1+1,FALSE)),"",VLOOKUP($B9,herbede!$A$2:$E$999,M$1+1,FALSE))</f>
        <v>30</v>
      </c>
      <c r="N9" s="1">
        <f>IF(SUM(J9:M9)&gt;0,SUM(J9:M9),"")</f>
        <v>109</v>
      </c>
      <c r="O9" s="1">
        <f>IF(ISERROR(VLOOKUP($B9,heven!$A$2:$E$961,O$1+1,FALSE)),"",VLOOKUP($B9,heven!$A$2:$E$961,O$1+1,FALSE))</f>
        <v>28</v>
      </c>
      <c r="P9" s="1">
        <f>IF(ISERROR(VLOOKUP($B9,heven!$A$2:$E$961,P$1+1,FALSE)),"",VLOOKUP($B9,heven!$A$2:$E$961,P$1+1,FALSE))</f>
        <v>26</v>
      </c>
      <c r="Q9" s="1">
        <f>IF(ISERROR(VLOOKUP($B9,heven!$A$2:$E$961,Q$1+1,FALSE)),"",VLOOKUP($B9,heven!$A$2:$E$961,Q$1+1,FALSE))</f>
        <v>23</v>
      </c>
      <c r="R9" s="1">
        <f>IF(ISERROR(VLOOKUP($B9,heven!$A$2:$E$961,R$1+1,FALSE)),"",VLOOKUP($B9,heven!$A$2:$E$961,R$1+1,FALSE))</f>
        <v>20</v>
      </c>
      <c r="S9" s="1">
        <f>IF(SUM(O9:R9)&gt;0,SUM(O9:R9),"")</f>
        <v>97</v>
      </c>
      <c r="T9" s="1">
        <f>IF(ISERROR(VLOOKUP($B9,gladbeck!$A$2:$E$998,T$1+1,FALSE)),"",VLOOKUP($B9,gladbeck!$A$2:$E$998,T$1+1,FALSE))</f>
        <v>25</v>
      </c>
      <c r="U9" s="1">
        <f>IF(ISERROR(VLOOKUP($B9,gladbeck!$A$2:$E$998,U$1+1,FALSE)),"",VLOOKUP($B9,gladbeck!$A$2:$E$998,U$1+1,FALSE))</f>
        <v>26</v>
      </c>
      <c r="V9" s="1">
        <f>IF(ISERROR(VLOOKUP($B9,gladbeck!$A$2:$E$998,V$1+1,FALSE)),"",VLOOKUP($B9,gladbeck!$A$2:$E$998,V$1+1,FALSE))</f>
        <v>25</v>
      </c>
      <c r="W9" s="1">
        <f>IF(ISERROR(VLOOKUP($B9,gladbeck!$A$2:$E$998,W$1+1,FALSE)),"",VLOOKUP($B9,gladbeck!$A$2:$E$998,W$1+1,FALSE))</f>
        <v>21</v>
      </c>
      <c r="X9" s="1">
        <f>IF(SUM(T9:W9)&gt;0,SUM(T9:W9),"")</f>
        <v>97</v>
      </c>
      <c r="Y9" s="1">
        <f>IF(ISERROR(VLOOKUP($B9,brilon!$A$2:$E$999,Y$1+1,FALSE)),"",VLOOKUP($B9,brilon!$A$2:$E$999,Y$1+1,FALSE))</f>
        <v>27</v>
      </c>
      <c r="Z9" s="1">
        <f>IF(ISERROR(VLOOKUP($B9,brilon!$A$2:$E$999,Z$1+1,FALSE)),"",VLOOKUP($B9,brilon!$A$2:$E$999,Z$1+1,FALSE))</f>
        <v>25</v>
      </c>
      <c r="AA9" s="1">
        <f>IF(ISERROR(VLOOKUP($B9,brilon!$A$2:$E$999,AA$1+1,FALSE)),"",VLOOKUP($B9,brilon!$A$2:$E$999,AA$1+1,FALSE))</f>
        <v>25</v>
      </c>
      <c r="AB9" s="1">
        <f>IF(ISERROR(VLOOKUP($B9,brilon!$A$2:$E$999,AB$1+1,FALSE)),"",VLOOKUP($B9,brilon!$A$2:$E$999,AB$1+1,FALSE))</f>
        <v>26</v>
      </c>
      <c r="AC9" s="1">
        <f>IF(SUM(Y9:AB9)&gt;0,SUM(Y9:AB9),"")</f>
        <v>103</v>
      </c>
      <c r="AD9" s="1">
        <f>IF(ISERROR(VLOOKUP($B9,luedenscheid!$A$2:$E$899,AD$1+1,FALSE)),"",VLOOKUP($B9,luedenscheid!$A$2:$E$899,AD$1+1,FALSE))</f>
        <v>23</v>
      </c>
      <c r="AE9" s="1">
        <f>IF(ISERROR(VLOOKUP($B9,luedenscheid!$A$2:$E$899,AE$1+1,FALSE)),"",VLOOKUP($B9,luedenscheid!$A$2:$E$899,AE$1+1,FALSE))</f>
        <v>21</v>
      </c>
      <c r="AF9" s="1">
        <f>IF(ISERROR(VLOOKUP($B9,luedenscheid!$A$2:$E$899,AF$1+1,FALSE)),"",VLOOKUP($B9,luedenscheid!$A$2:$E$899,AF$1+1,FALSE))</f>
        <v>31</v>
      </c>
      <c r="AG9" s="1">
        <f>IF(ISERROR(VLOOKUP($B9,luedenscheid!$A$2:$E$899,AG$1+1,FALSE)),"",VLOOKUP($B9,luedenscheid!$A$2:$E$899,AG$1+1,FALSE))</f>
        <v>19</v>
      </c>
      <c r="AH9" s="1">
        <f>IF(SUM(AD9:AG9)&gt;0,SUM(AD9:AG9),"")</f>
        <v>94</v>
      </c>
      <c r="AI9" s="1">
        <f>IF(SUM(E9:AH9)&gt;0,SUM(E9:AH9)/2,"")</f>
        <v>558</v>
      </c>
      <c r="AJ9" s="1">
        <f>COUNTIF(E9:H9,"&gt;0")+COUNTIF(J9:M9,"&gt;0")+COUNTIF(O9:R9,"&gt;0")+COUNTIF(T9:W9,"&gt;0")+COUNTIF(Y9:AB9,"&gt;0")+COUNTIF(AD9:AG9,"&gt;0")</f>
        <v>22</v>
      </c>
      <c r="AK9" s="3">
        <f>IF(AJ9&gt;0,AI9/AJ9,"")</f>
        <v>25.363636363636363</v>
      </c>
    </row>
    <row r="10" spans="1:37" ht="12.75">
      <c r="A10" s="2">
        <v>47393</v>
      </c>
      <c r="B10" s="1" t="s">
        <v>22</v>
      </c>
      <c r="C10" s="1" t="s">
        <v>29</v>
      </c>
      <c r="D10" s="1" t="s">
        <v>25</v>
      </c>
      <c r="E10" s="1">
        <f>IF(ISERROR(VLOOKUP($B10,meinberg!$A$2:$E$999,E$1+1,FALSE)),"",VLOOKUP($B10,meinberg!$A$2:$E$999,E$1+1,FALSE))</f>
        <v>32</v>
      </c>
      <c r="F10" s="1">
        <f>IF(ISERROR(VLOOKUP($B10,meinberg!$A$2:$E$999,F$1+1,FALSE)),"",VLOOKUP($B10,meinberg!$A$2:$E$999,F$1+1,FALSE))</f>
        <v>29</v>
      </c>
      <c r="G10" s="1">
        <f>IF(ISERROR(VLOOKUP($B10,meinberg!$A$2:$E$999,G$1+1,FALSE)),"",VLOOKUP($B10,meinberg!$A$2:$E$999,G$1+1,FALSE))</f>
        <v>0</v>
      </c>
      <c r="H10" s="1">
        <f>IF(ISERROR(VLOOKUP($B10,meinberg!$A$2:$E$999,H$1+1,FALSE)),"",VLOOKUP($B10,meinberg!$A$2:$E$999,H$1+1,FALSE))</f>
        <v>0</v>
      </c>
      <c r="I10" s="1">
        <f>IF(SUM(E10:H10)&gt;0,SUM(E10:H10),"")</f>
        <v>61</v>
      </c>
      <c r="J10" s="1">
        <f>IF(ISERROR(VLOOKUP($B10,herbede!$A$2:$E$999,J$1+1,FALSE)),"",VLOOKUP($B10,herbede!$A$2:$E$999,J$1+1,FALSE))</f>
        <v>24</v>
      </c>
      <c r="K10" s="1">
        <f>IF(ISERROR(VLOOKUP($B10,herbede!$A$2:$E$999,K$1+1,FALSE)),"",VLOOKUP($B10,herbede!$A$2:$E$999,K$1+1,FALSE))</f>
        <v>25</v>
      </c>
      <c r="L10" s="1">
        <f>IF(ISERROR(VLOOKUP($B10,herbede!$A$2:$E$999,L$1+1,FALSE)),"",VLOOKUP($B10,herbede!$A$2:$E$999,L$1+1,FALSE))</f>
        <v>24</v>
      </c>
      <c r="M10" s="1">
        <f>IF(ISERROR(VLOOKUP($B10,herbede!$A$2:$E$999,M$1+1,FALSE)),"",VLOOKUP($B10,herbede!$A$2:$E$999,M$1+1,FALSE))</f>
        <v>24</v>
      </c>
      <c r="N10" s="1">
        <f>IF(SUM(J10:M10)&gt;0,SUM(J10:M10),"")</f>
        <v>97</v>
      </c>
      <c r="O10" s="1">
        <f>IF(ISERROR(VLOOKUP($B10,heven!$A$2:$E$961,O$1+1,FALSE)),"",VLOOKUP($B10,heven!$A$2:$E$961,O$1+1,FALSE))</f>
        <v>28</v>
      </c>
      <c r="P10" s="1">
        <f>IF(ISERROR(VLOOKUP($B10,heven!$A$2:$E$961,P$1+1,FALSE)),"",VLOOKUP($B10,heven!$A$2:$E$961,P$1+1,FALSE))</f>
        <v>23</v>
      </c>
      <c r="Q10" s="1">
        <f>IF(ISERROR(VLOOKUP($B10,heven!$A$2:$E$961,Q$1+1,FALSE)),"",VLOOKUP($B10,heven!$A$2:$E$961,Q$1+1,FALSE))</f>
        <v>23</v>
      </c>
      <c r="R10" s="1">
        <f>IF(ISERROR(VLOOKUP($B10,heven!$A$2:$E$961,R$1+1,FALSE)),"",VLOOKUP($B10,heven!$A$2:$E$961,R$1+1,FALSE))</f>
        <v>22</v>
      </c>
      <c r="S10" s="1">
        <f>IF(SUM(O10:R10)&gt;0,SUM(O10:R10),"")</f>
        <v>96</v>
      </c>
      <c r="T10" s="1">
        <f>IF(ISERROR(VLOOKUP($B10,gladbeck!$A$2:$E$998,T$1+1,FALSE)),"",VLOOKUP($B10,gladbeck!$A$2:$E$998,T$1+1,FALSE))</f>
        <v>26</v>
      </c>
      <c r="U10" s="1">
        <f>IF(ISERROR(VLOOKUP($B10,gladbeck!$A$2:$E$998,U$1+1,FALSE)),"",VLOOKUP($B10,gladbeck!$A$2:$E$998,U$1+1,FALSE))</f>
        <v>23</v>
      </c>
      <c r="V10" s="1">
        <f>IF(ISERROR(VLOOKUP($B10,gladbeck!$A$2:$E$998,V$1+1,FALSE)),"",VLOOKUP($B10,gladbeck!$A$2:$E$998,V$1+1,FALSE))</f>
        <v>28</v>
      </c>
      <c r="W10" s="1">
        <f>IF(ISERROR(VLOOKUP($B10,gladbeck!$A$2:$E$998,W$1+1,FALSE)),"",VLOOKUP($B10,gladbeck!$A$2:$E$998,W$1+1,FALSE))</f>
        <v>27</v>
      </c>
      <c r="X10" s="1">
        <f>IF(SUM(T10:W10)&gt;0,SUM(T10:W10),"")</f>
        <v>104</v>
      </c>
      <c r="Y10" s="1">
        <f>IF(ISERROR(VLOOKUP($B10,brilon!$A$2:$E$999,Y$1+1,FALSE)),"",VLOOKUP($B10,brilon!$A$2:$E$999,Y$1+1,FALSE))</f>
        <v>24</v>
      </c>
      <c r="Z10" s="1">
        <f>IF(ISERROR(VLOOKUP($B10,brilon!$A$2:$E$999,Z$1+1,FALSE)),"",VLOOKUP($B10,brilon!$A$2:$E$999,Z$1+1,FALSE))</f>
        <v>24</v>
      </c>
      <c r="AA10" s="1">
        <f>IF(ISERROR(VLOOKUP($B10,brilon!$A$2:$E$999,AA$1+1,FALSE)),"",VLOOKUP($B10,brilon!$A$2:$E$999,AA$1+1,FALSE))</f>
        <v>25</v>
      </c>
      <c r="AB10" s="1">
        <f>IF(ISERROR(VLOOKUP($B10,brilon!$A$2:$E$999,AB$1+1,FALSE)),"",VLOOKUP($B10,brilon!$A$2:$E$999,AB$1+1,FALSE))</f>
        <v>25</v>
      </c>
      <c r="AC10" s="1">
        <f>IF(SUM(Y10:AB10)&gt;0,SUM(Y10:AB10),"")</f>
        <v>98</v>
      </c>
      <c r="AD10" s="1">
        <f>IF(ISERROR(VLOOKUP($B10,luedenscheid!$A$2:$E$899,AD$1+1,FALSE)),"",VLOOKUP($B10,luedenscheid!$A$2:$E$899,AD$1+1,FALSE))</f>
        <v>27</v>
      </c>
      <c r="AE10" s="1">
        <f>IF(ISERROR(VLOOKUP($B10,luedenscheid!$A$2:$E$899,AE$1+1,FALSE)),"",VLOOKUP($B10,luedenscheid!$A$2:$E$899,AE$1+1,FALSE))</f>
        <v>26</v>
      </c>
      <c r="AF10" s="1">
        <f>IF(ISERROR(VLOOKUP($B10,luedenscheid!$A$2:$E$899,AF$1+1,FALSE)),"",VLOOKUP($B10,luedenscheid!$A$2:$E$899,AF$1+1,FALSE))</f>
        <v>24</v>
      </c>
      <c r="AG10" s="1">
        <f>IF(ISERROR(VLOOKUP($B10,luedenscheid!$A$2:$E$899,AG$1+1,FALSE)),"",VLOOKUP($B10,luedenscheid!$A$2:$E$899,AG$1+1,FALSE))</f>
        <v>27</v>
      </c>
      <c r="AH10" s="1">
        <f>IF(SUM(AD10:AG10)&gt;0,SUM(AD10:AG10),"")</f>
        <v>104</v>
      </c>
      <c r="AI10" s="1">
        <f>IF(SUM(E10:AH10)&gt;0,SUM(E10:AH10)/2,"")</f>
        <v>560</v>
      </c>
      <c r="AJ10" s="1">
        <f>COUNTIF(E10:H10,"&gt;0")+COUNTIF(J10:M10,"&gt;0")+COUNTIF(O10:R10,"&gt;0")+COUNTIF(T10:W10,"&gt;0")+COUNTIF(Y10:AB10,"&gt;0")+COUNTIF(AD10:AG10,"&gt;0")</f>
        <v>22</v>
      </c>
      <c r="AK10" s="3">
        <f>IF(AJ10&gt;0,AI10/AJ10,"")</f>
        <v>25.454545454545453</v>
      </c>
    </row>
    <row r="11" spans="1:37" ht="12.75">
      <c r="A11" s="2">
        <v>18014</v>
      </c>
      <c r="B11" s="1" t="s">
        <v>19</v>
      </c>
      <c r="C11" s="1" t="s">
        <v>29</v>
      </c>
      <c r="D11" s="1" t="s">
        <v>76</v>
      </c>
      <c r="E11" s="1">
        <f>IF(ISERROR(VLOOKUP($B11,meinberg!$A$2:$E$999,E$1+1,FALSE)),"",VLOOKUP($B11,meinberg!$A$2:$E$999,E$1+1,FALSE))</f>
        <v>25</v>
      </c>
      <c r="F11" s="1">
        <f>IF(ISERROR(VLOOKUP($B11,meinberg!$A$2:$E$999,F$1+1,FALSE)),"",VLOOKUP($B11,meinberg!$A$2:$E$999,F$1+1,FALSE))</f>
        <v>27</v>
      </c>
      <c r="G11" s="1">
        <f>IF(ISERROR(VLOOKUP($B11,meinberg!$A$2:$E$999,G$1+1,FALSE)),"",VLOOKUP($B11,meinberg!$A$2:$E$999,G$1+1,FALSE))</f>
        <v>0</v>
      </c>
      <c r="H11" s="1">
        <f>IF(ISERROR(VLOOKUP($B11,meinberg!$A$2:$E$999,H$1+1,FALSE)),"",VLOOKUP($B11,meinberg!$A$2:$E$999,H$1+1,FALSE))</f>
        <v>0</v>
      </c>
      <c r="I11" s="1">
        <f>IF(SUM(E11:H11)&gt;0,SUM(E11:H11),"")</f>
        <v>52</v>
      </c>
      <c r="J11" s="1">
        <f>IF(ISERROR(VLOOKUP($B11,herbede!$A$2:$E$999,J$1+1,FALSE)),"",VLOOKUP($B11,herbede!$A$2:$E$999,J$1+1,FALSE))</f>
        <v>25</v>
      </c>
      <c r="K11" s="1">
        <f>IF(ISERROR(VLOOKUP($B11,herbede!$A$2:$E$999,K$1+1,FALSE)),"",VLOOKUP($B11,herbede!$A$2:$E$999,K$1+1,FALSE))</f>
        <v>24</v>
      </c>
      <c r="L11" s="1">
        <f>IF(ISERROR(VLOOKUP($B11,herbede!$A$2:$E$999,L$1+1,FALSE)),"",VLOOKUP($B11,herbede!$A$2:$E$999,L$1+1,FALSE))</f>
        <v>28</v>
      </c>
      <c r="M11" s="1">
        <f>IF(ISERROR(VLOOKUP($B11,herbede!$A$2:$E$999,M$1+1,FALSE)),"",VLOOKUP($B11,herbede!$A$2:$E$999,M$1+1,FALSE))</f>
        <v>25</v>
      </c>
      <c r="N11" s="1">
        <f>IF(SUM(J11:M11)&gt;0,SUM(J11:M11),"")</f>
        <v>102</v>
      </c>
      <c r="O11" s="1">
        <f>IF(ISERROR(VLOOKUP($B11,heven!$A$2:$E$961,O$1+1,FALSE)),"",VLOOKUP($B11,heven!$A$2:$E$961,O$1+1,FALSE))</f>
        <v>30</v>
      </c>
      <c r="P11" s="1">
        <f>IF(ISERROR(VLOOKUP($B11,heven!$A$2:$E$961,P$1+1,FALSE)),"",VLOOKUP($B11,heven!$A$2:$E$961,P$1+1,FALSE))</f>
        <v>20</v>
      </c>
      <c r="Q11" s="1">
        <f>IF(ISERROR(VLOOKUP($B11,heven!$A$2:$E$961,Q$1+1,FALSE)),"",VLOOKUP($B11,heven!$A$2:$E$961,Q$1+1,FALSE))</f>
        <v>23</v>
      </c>
      <c r="R11" s="1">
        <f>IF(ISERROR(VLOOKUP($B11,heven!$A$2:$E$961,R$1+1,FALSE)),"",VLOOKUP($B11,heven!$A$2:$E$961,R$1+1,FALSE))</f>
        <v>25</v>
      </c>
      <c r="S11" s="1">
        <f>IF(SUM(O11:R11)&gt;0,SUM(O11:R11),"")</f>
        <v>98</v>
      </c>
      <c r="T11" s="1">
        <f>IF(ISERROR(VLOOKUP($B11,gladbeck!$A$2:$E$998,T$1+1,FALSE)),"",VLOOKUP($B11,gladbeck!$A$2:$E$998,T$1+1,FALSE))</f>
        <v>26</v>
      </c>
      <c r="U11" s="1">
        <f>IF(ISERROR(VLOOKUP($B11,gladbeck!$A$2:$E$998,U$1+1,FALSE)),"",VLOOKUP($B11,gladbeck!$A$2:$E$998,U$1+1,FALSE))</f>
        <v>23</v>
      </c>
      <c r="V11" s="1">
        <f>IF(ISERROR(VLOOKUP($B11,gladbeck!$A$2:$E$998,V$1+1,FALSE)),"",VLOOKUP($B11,gladbeck!$A$2:$E$998,V$1+1,FALSE))</f>
        <v>26</v>
      </c>
      <c r="W11" s="1">
        <f>IF(ISERROR(VLOOKUP($B11,gladbeck!$A$2:$E$998,W$1+1,FALSE)),"",VLOOKUP($B11,gladbeck!$A$2:$E$998,W$1+1,FALSE))</f>
        <v>27</v>
      </c>
      <c r="X11" s="1">
        <f>IF(SUM(T11:W11)&gt;0,SUM(T11:W11),"")</f>
        <v>102</v>
      </c>
      <c r="Y11" s="1">
        <f>IF(ISERROR(VLOOKUP($B11,brilon!$A$2:$E$999,Y$1+1,FALSE)),"",VLOOKUP($B11,brilon!$A$2:$E$999,Y$1+1,FALSE))</f>
        <v>32</v>
      </c>
      <c r="Z11" s="1">
        <f>IF(ISERROR(VLOOKUP($B11,brilon!$A$2:$E$999,Z$1+1,FALSE)),"",VLOOKUP($B11,brilon!$A$2:$E$999,Z$1+1,FALSE))</f>
        <v>22</v>
      </c>
      <c r="AA11" s="1">
        <f>IF(ISERROR(VLOOKUP($B11,brilon!$A$2:$E$999,AA$1+1,FALSE)),"",VLOOKUP($B11,brilon!$A$2:$E$999,AA$1+1,FALSE))</f>
        <v>26</v>
      </c>
      <c r="AB11" s="1">
        <f>IF(ISERROR(VLOOKUP($B11,brilon!$A$2:$E$999,AB$1+1,FALSE)),"",VLOOKUP($B11,brilon!$A$2:$E$999,AB$1+1,FALSE))</f>
        <v>29</v>
      </c>
      <c r="AC11" s="1">
        <f>IF(SUM(Y11:AB11)&gt;0,SUM(Y11:AB11),"")</f>
        <v>109</v>
      </c>
      <c r="AD11" s="1">
        <f>IF(ISERROR(VLOOKUP($B11,luedenscheid!$A$2:$E$899,AD$1+1,FALSE)),"",VLOOKUP($B11,luedenscheid!$A$2:$E$899,AD$1+1,FALSE))</f>
        <v>25</v>
      </c>
      <c r="AE11" s="1">
        <f>IF(ISERROR(VLOOKUP($B11,luedenscheid!$A$2:$E$899,AE$1+1,FALSE)),"",VLOOKUP($B11,luedenscheid!$A$2:$E$899,AE$1+1,FALSE))</f>
        <v>23</v>
      </c>
      <c r="AF11" s="1">
        <f>IF(ISERROR(VLOOKUP($B11,luedenscheid!$A$2:$E$899,AF$1+1,FALSE)),"",VLOOKUP($B11,luedenscheid!$A$2:$E$899,AF$1+1,FALSE))</f>
        <v>27</v>
      </c>
      <c r="AG11" s="1">
        <f>IF(ISERROR(VLOOKUP($B11,luedenscheid!$A$2:$E$899,AG$1+1,FALSE)),"",VLOOKUP($B11,luedenscheid!$A$2:$E$899,AG$1+1,FALSE))</f>
        <v>28</v>
      </c>
      <c r="AH11" s="1">
        <f>IF(SUM(AD11:AG11)&gt;0,SUM(AD11:AG11),"")</f>
        <v>103</v>
      </c>
      <c r="AI11" s="1">
        <f>IF(SUM(E11:AH11)&gt;0,SUM(E11:AH11)/2,"")</f>
        <v>566</v>
      </c>
      <c r="AJ11" s="1">
        <f>COUNTIF(E11:H11,"&gt;0")+COUNTIF(J11:M11,"&gt;0")+COUNTIF(O11:R11,"&gt;0")+COUNTIF(T11:W11,"&gt;0")+COUNTIF(Y11:AB11,"&gt;0")+COUNTIF(AD11:AG11,"&gt;0")</f>
        <v>22</v>
      </c>
      <c r="AK11" s="3">
        <f>IF(AJ11&gt;0,AI11/AJ11,"")</f>
        <v>25.727272727272727</v>
      </c>
    </row>
    <row r="12" spans="1:37" ht="12.75">
      <c r="A12" s="2">
        <v>33511</v>
      </c>
      <c r="B12" s="1" t="s">
        <v>58</v>
      </c>
      <c r="C12" s="1" t="s">
        <v>84</v>
      </c>
      <c r="D12" s="1" t="s">
        <v>76</v>
      </c>
      <c r="E12" s="1">
        <f>IF(ISERROR(VLOOKUP($B12,meinberg!$A$2:$E$999,E$1+1,FALSE)),"",VLOOKUP($B12,meinberg!$A$2:$E$999,E$1+1,FALSE))</f>
        <v>31</v>
      </c>
      <c r="F12" s="1">
        <f>IF(ISERROR(VLOOKUP($B12,meinberg!$A$2:$E$999,F$1+1,FALSE)),"",VLOOKUP($B12,meinberg!$A$2:$E$999,F$1+1,FALSE))</f>
        <v>28</v>
      </c>
      <c r="G12" s="1">
        <f>IF(ISERROR(VLOOKUP($B12,meinberg!$A$2:$E$999,G$1+1,FALSE)),"",VLOOKUP($B12,meinberg!$A$2:$E$999,G$1+1,FALSE))</f>
        <v>0</v>
      </c>
      <c r="H12" s="1">
        <f>IF(ISERROR(VLOOKUP($B12,meinberg!$A$2:$E$999,H$1+1,FALSE)),"",VLOOKUP($B12,meinberg!$A$2:$E$999,H$1+1,FALSE))</f>
        <v>0</v>
      </c>
      <c r="I12" s="1">
        <f>IF(SUM(E12:H12)&gt;0,SUM(E12:H12),"")</f>
        <v>59</v>
      </c>
      <c r="J12" s="1">
        <f>IF(ISERROR(VLOOKUP($B12,herbede!$A$2:$E$999,J$1+1,FALSE)),"",VLOOKUP($B12,herbede!$A$2:$E$999,J$1+1,FALSE))</f>
        <v>25</v>
      </c>
      <c r="K12" s="1">
        <f>IF(ISERROR(VLOOKUP($B12,herbede!$A$2:$E$999,K$1+1,FALSE)),"",VLOOKUP($B12,herbede!$A$2:$E$999,K$1+1,FALSE))</f>
        <v>29</v>
      </c>
      <c r="L12" s="1">
        <f>IF(ISERROR(VLOOKUP($B12,herbede!$A$2:$E$999,L$1+1,FALSE)),"",VLOOKUP($B12,herbede!$A$2:$E$999,L$1+1,FALSE))</f>
        <v>28</v>
      </c>
      <c r="M12" s="1">
        <f>IF(ISERROR(VLOOKUP($B12,herbede!$A$2:$E$999,M$1+1,FALSE)),"",VLOOKUP($B12,herbede!$A$2:$E$999,M$1+1,FALSE))</f>
        <v>24</v>
      </c>
      <c r="N12" s="1">
        <f>IF(SUM(J12:M12)&gt;0,SUM(J12:M12),"")</f>
        <v>106</v>
      </c>
      <c r="O12" s="1">
        <f>IF(ISERROR(VLOOKUP($B12,heven!$A$2:$E$961,O$1+1,FALSE)),"",VLOOKUP($B12,heven!$A$2:$E$961,O$1+1,FALSE))</f>
        <v>27</v>
      </c>
      <c r="P12" s="1">
        <f>IF(ISERROR(VLOOKUP($B12,heven!$A$2:$E$961,P$1+1,FALSE)),"",VLOOKUP($B12,heven!$A$2:$E$961,P$1+1,FALSE))</f>
        <v>22</v>
      </c>
      <c r="Q12" s="1">
        <f>IF(ISERROR(VLOOKUP($B12,heven!$A$2:$E$961,Q$1+1,FALSE)),"",VLOOKUP($B12,heven!$A$2:$E$961,Q$1+1,FALSE))</f>
        <v>18</v>
      </c>
      <c r="R12" s="1">
        <f>IF(ISERROR(VLOOKUP($B12,heven!$A$2:$E$961,R$1+1,FALSE)),"",VLOOKUP($B12,heven!$A$2:$E$961,R$1+1,FALSE))</f>
        <v>23</v>
      </c>
      <c r="S12" s="1">
        <f>IF(SUM(O12:R12)&gt;0,SUM(O12:R12),"")</f>
        <v>90</v>
      </c>
      <c r="T12" s="1">
        <f>IF(ISERROR(VLOOKUP($B12,gladbeck!$A$2:$E$998,T$1+1,FALSE)),"",VLOOKUP($B12,gladbeck!$A$2:$E$998,T$1+1,FALSE))</f>
        <v>27</v>
      </c>
      <c r="U12" s="1">
        <f>IF(ISERROR(VLOOKUP($B12,gladbeck!$A$2:$E$998,U$1+1,FALSE)),"",VLOOKUP($B12,gladbeck!$A$2:$E$998,U$1+1,FALSE))</f>
        <v>26</v>
      </c>
      <c r="V12" s="1">
        <f>IF(ISERROR(VLOOKUP($B12,gladbeck!$A$2:$E$998,V$1+1,FALSE)),"",VLOOKUP($B12,gladbeck!$A$2:$E$998,V$1+1,FALSE))</f>
        <v>28</v>
      </c>
      <c r="W12" s="1">
        <f>IF(ISERROR(VLOOKUP($B12,gladbeck!$A$2:$E$998,W$1+1,FALSE)),"",VLOOKUP($B12,gladbeck!$A$2:$E$998,W$1+1,FALSE))</f>
        <v>22</v>
      </c>
      <c r="X12" s="1">
        <f>IF(SUM(T12:W12)&gt;0,SUM(T12:W12),"")</f>
        <v>103</v>
      </c>
      <c r="Y12" s="1">
        <f>IF(ISERROR(VLOOKUP($B12,brilon!$A$2:$E$999,Y$1+1,FALSE)),"",VLOOKUP($B12,brilon!$A$2:$E$999,Y$1+1,FALSE))</f>
        <v>33</v>
      </c>
      <c r="Z12" s="1">
        <f>IF(ISERROR(VLOOKUP($B12,brilon!$A$2:$E$999,Z$1+1,FALSE)),"",VLOOKUP($B12,brilon!$A$2:$E$999,Z$1+1,FALSE))</f>
        <v>22</v>
      </c>
      <c r="AA12" s="1">
        <f>IF(ISERROR(VLOOKUP($B12,brilon!$A$2:$E$999,AA$1+1,FALSE)),"",VLOOKUP($B12,brilon!$A$2:$E$999,AA$1+1,FALSE))</f>
        <v>24</v>
      </c>
      <c r="AB12" s="1">
        <f>IF(ISERROR(VLOOKUP($B12,brilon!$A$2:$E$999,AB$1+1,FALSE)),"",VLOOKUP($B12,brilon!$A$2:$E$999,AB$1+1,FALSE))</f>
        <v>29</v>
      </c>
      <c r="AC12" s="1">
        <f>IF(SUM(Y12:AB12)&gt;0,SUM(Y12:AB12),"")</f>
        <v>108</v>
      </c>
      <c r="AD12" s="1">
        <f>IF(ISERROR(VLOOKUP($B12,luedenscheid!$A$2:$E$899,AD$1+1,FALSE)),"",VLOOKUP($B12,luedenscheid!$A$2:$E$899,AD$1+1,FALSE))</f>
        <v>30</v>
      </c>
      <c r="AE12" s="1">
        <f>IF(ISERROR(VLOOKUP($B12,luedenscheid!$A$2:$E$899,AE$1+1,FALSE)),"",VLOOKUP($B12,luedenscheid!$A$2:$E$899,AE$1+1,FALSE))</f>
        <v>24</v>
      </c>
      <c r="AF12" s="1">
        <f>IF(ISERROR(VLOOKUP($B12,luedenscheid!$A$2:$E$899,AF$1+1,FALSE)),"",VLOOKUP($B12,luedenscheid!$A$2:$E$899,AF$1+1,FALSE))</f>
        <v>23</v>
      </c>
      <c r="AG12" s="1">
        <f>IF(ISERROR(VLOOKUP($B12,luedenscheid!$A$2:$E$899,AG$1+1,FALSE)),"",VLOOKUP($B12,luedenscheid!$A$2:$E$899,AG$1+1,FALSE))</f>
        <v>27</v>
      </c>
      <c r="AH12" s="1">
        <f>IF(SUM(AD12:AG12)&gt;0,SUM(AD12:AG12),"")</f>
        <v>104</v>
      </c>
      <c r="AI12" s="1">
        <f>IF(SUM(E12:AH12)&gt;0,SUM(E12:AH12)/2,"")</f>
        <v>570</v>
      </c>
      <c r="AJ12" s="1">
        <f>COUNTIF(E12:H12,"&gt;0")+COUNTIF(J12:M12,"&gt;0")+COUNTIF(O12:R12,"&gt;0")+COUNTIF(T12:W12,"&gt;0")+COUNTIF(Y12:AB12,"&gt;0")+COUNTIF(AD12:AG12,"&gt;0")</f>
        <v>22</v>
      </c>
      <c r="AK12" s="3">
        <f>IF(AJ12&gt;0,AI12/AJ12,"")</f>
        <v>25.90909090909091</v>
      </c>
    </row>
    <row r="13" spans="1:37" ht="12.75">
      <c r="A13" s="2">
        <v>46250</v>
      </c>
      <c r="B13" s="1" t="s">
        <v>66</v>
      </c>
      <c r="C13" s="1" t="s">
        <v>28</v>
      </c>
      <c r="D13" s="1" t="s">
        <v>77</v>
      </c>
      <c r="E13" s="1">
        <f>IF(ISERROR(VLOOKUP($B13,meinberg!$A$2:$E$999,E$1+1,FALSE)),"",VLOOKUP($B13,meinberg!$A$2:$E$999,E$1+1,FALSE))</f>
        <v>28</v>
      </c>
      <c r="F13" s="1">
        <f>IF(ISERROR(VLOOKUP($B13,meinberg!$A$2:$E$999,F$1+1,FALSE)),"",VLOOKUP($B13,meinberg!$A$2:$E$999,F$1+1,FALSE))</f>
        <v>23</v>
      </c>
      <c r="G13" s="1">
        <f>IF(ISERROR(VLOOKUP($B13,meinberg!$A$2:$E$999,G$1+1,FALSE)),"",VLOOKUP($B13,meinberg!$A$2:$E$999,G$1+1,FALSE))</f>
        <v>0</v>
      </c>
      <c r="H13" s="1">
        <f>IF(ISERROR(VLOOKUP($B13,meinberg!$A$2:$E$999,H$1+1,FALSE)),"",VLOOKUP($B13,meinberg!$A$2:$E$999,H$1+1,FALSE))</f>
        <v>0</v>
      </c>
      <c r="I13" s="1">
        <f>IF(SUM(E13:H13)&gt;0,SUM(E13:H13),"")</f>
        <v>51</v>
      </c>
      <c r="J13" s="1">
        <f>IF(ISERROR(VLOOKUP($B13,herbede!$A$2:$E$999,J$1+1,FALSE)),"",VLOOKUP($B13,herbede!$A$2:$E$999,J$1+1,FALSE))</f>
        <v>32</v>
      </c>
      <c r="K13" s="1">
        <f>IF(ISERROR(VLOOKUP($B13,herbede!$A$2:$E$999,K$1+1,FALSE)),"",VLOOKUP($B13,herbede!$A$2:$E$999,K$1+1,FALSE))</f>
        <v>28</v>
      </c>
      <c r="L13" s="1">
        <f>IF(ISERROR(VLOOKUP($B13,herbede!$A$2:$E$999,L$1+1,FALSE)),"",VLOOKUP($B13,herbede!$A$2:$E$999,L$1+1,FALSE))</f>
        <v>25</v>
      </c>
      <c r="M13" s="1">
        <f>IF(ISERROR(VLOOKUP($B13,herbede!$A$2:$E$999,M$1+1,FALSE)),"",VLOOKUP($B13,herbede!$A$2:$E$999,M$1+1,FALSE))</f>
        <v>25</v>
      </c>
      <c r="N13" s="1">
        <f>IF(SUM(J13:M13)&gt;0,SUM(J13:M13),"")</f>
        <v>110</v>
      </c>
      <c r="O13" s="1">
        <f>IF(ISERROR(VLOOKUP($B13,heven!$A$2:$E$961,O$1+1,FALSE)),"",VLOOKUP($B13,heven!$A$2:$E$961,O$1+1,FALSE))</f>
        <v>24</v>
      </c>
      <c r="P13" s="1">
        <f>IF(ISERROR(VLOOKUP($B13,heven!$A$2:$E$961,P$1+1,FALSE)),"",VLOOKUP($B13,heven!$A$2:$E$961,P$1+1,FALSE))</f>
        <v>26</v>
      </c>
      <c r="Q13" s="1">
        <f>IF(ISERROR(VLOOKUP($B13,heven!$A$2:$E$961,Q$1+1,FALSE)),"",VLOOKUP($B13,heven!$A$2:$E$961,Q$1+1,FALSE))</f>
        <v>27</v>
      </c>
      <c r="R13" s="1">
        <f>IF(ISERROR(VLOOKUP($B13,heven!$A$2:$E$961,R$1+1,FALSE)),"",VLOOKUP($B13,heven!$A$2:$E$961,R$1+1,FALSE))</f>
        <v>25</v>
      </c>
      <c r="S13" s="1">
        <f>IF(SUM(O13:R13)&gt;0,SUM(O13:R13),"")</f>
        <v>102</v>
      </c>
      <c r="T13" s="1">
        <f>IF(ISERROR(VLOOKUP($B13,gladbeck!$A$2:$E$998,T$1+1,FALSE)),"",VLOOKUP($B13,gladbeck!$A$2:$E$998,T$1+1,FALSE))</f>
        <v>30</v>
      </c>
      <c r="U13" s="1">
        <f>IF(ISERROR(VLOOKUP($B13,gladbeck!$A$2:$E$998,U$1+1,FALSE)),"",VLOOKUP($B13,gladbeck!$A$2:$E$998,U$1+1,FALSE))</f>
        <v>28</v>
      </c>
      <c r="V13" s="1">
        <f>IF(ISERROR(VLOOKUP($B13,gladbeck!$A$2:$E$998,V$1+1,FALSE)),"",VLOOKUP($B13,gladbeck!$A$2:$E$998,V$1+1,FALSE))</f>
        <v>26</v>
      </c>
      <c r="W13" s="1">
        <f>IF(ISERROR(VLOOKUP($B13,gladbeck!$A$2:$E$998,W$1+1,FALSE)),"",VLOOKUP($B13,gladbeck!$A$2:$E$998,W$1+1,FALSE))</f>
        <v>26</v>
      </c>
      <c r="X13" s="1">
        <f>IF(SUM(T13:W13)&gt;0,SUM(T13:W13),"")</f>
        <v>110</v>
      </c>
      <c r="Y13" s="1">
        <f>IF(ISERROR(VLOOKUP($B13,brilon!$A$2:$E$999,Y$1+1,FALSE)),"",VLOOKUP($B13,brilon!$A$2:$E$999,Y$1+1,FALSE))</f>
        <v>27</v>
      </c>
      <c r="Z13" s="1">
        <f>IF(ISERROR(VLOOKUP($B13,brilon!$A$2:$E$999,Z$1+1,FALSE)),"",VLOOKUP($B13,brilon!$A$2:$E$999,Z$1+1,FALSE))</f>
        <v>27</v>
      </c>
      <c r="AA13" s="1">
        <f>IF(ISERROR(VLOOKUP($B13,brilon!$A$2:$E$999,AA$1+1,FALSE)),"",VLOOKUP($B13,brilon!$A$2:$E$999,AA$1+1,FALSE))</f>
        <v>23</v>
      </c>
      <c r="AB13" s="1">
        <f>IF(ISERROR(VLOOKUP($B13,brilon!$A$2:$E$999,AB$1+1,FALSE)),"",VLOOKUP($B13,brilon!$A$2:$E$999,AB$1+1,FALSE))</f>
        <v>20</v>
      </c>
      <c r="AC13" s="1">
        <f>IF(SUM(Y13:AB13)&gt;0,SUM(Y13:AB13),"")</f>
        <v>97</v>
      </c>
      <c r="AD13" s="1">
        <f>IF(ISERROR(VLOOKUP($B13,luedenscheid!$A$2:$E$899,AD$1+1,FALSE)),"",VLOOKUP($B13,luedenscheid!$A$2:$E$899,AD$1+1,FALSE))</f>
        <v>31</v>
      </c>
      <c r="AE13" s="1">
        <f>IF(ISERROR(VLOOKUP($B13,luedenscheid!$A$2:$E$899,AE$1+1,FALSE)),"",VLOOKUP($B13,luedenscheid!$A$2:$E$899,AE$1+1,FALSE))</f>
        <v>25</v>
      </c>
      <c r="AF13" s="1">
        <f>IF(ISERROR(VLOOKUP($B13,luedenscheid!$A$2:$E$899,AF$1+1,FALSE)),"",VLOOKUP($B13,luedenscheid!$A$2:$E$899,AF$1+1,FALSE))</f>
        <v>21</v>
      </c>
      <c r="AG13" s="1">
        <f>IF(ISERROR(VLOOKUP($B13,luedenscheid!$A$2:$E$899,AG$1+1,FALSE)),"",VLOOKUP($B13,luedenscheid!$A$2:$E$899,AG$1+1,FALSE))</f>
        <v>25</v>
      </c>
      <c r="AH13" s="1">
        <f>IF(SUM(AD13:AG13)&gt;0,SUM(AD13:AG13),"")</f>
        <v>102</v>
      </c>
      <c r="AI13" s="1">
        <f>IF(SUM(E13:AH13)&gt;0,SUM(E13:AH13)/2,"")</f>
        <v>572</v>
      </c>
      <c r="AJ13" s="1">
        <f>COUNTIF(E13:H13,"&gt;0")+COUNTIF(J13:M13,"&gt;0")+COUNTIF(O13:R13,"&gt;0")+COUNTIF(T13:W13,"&gt;0")+COUNTIF(Y13:AB13,"&gt;0")+COUNTIF(AD13:AG13,"&gt;0")</f>
        <v>22</v>
      </c>
      <c r="AK13" s="3">
        <f>IF(AJ13&gt;0,AI13/AJ13,"")</f>
        <v>26</v>
      </c>
    </row>
    <row r="14" spans="1:37" ht="12.75">
      <c r="A14" s="2">
        <v>47089</v>
      </c>
      <c r="B14" s="1" t="s">
        <v>53</v>
      </c>
      <c r="C14" s="1" t="s">
        <v>82</v>
      </c>
      <c r="D14" s="1" t="s">
        <v>76</v>
      </c>
      <c r="E14" s="1">
        <f>IF(ISERROR(VLOOKUP($B14,meinberg!$A$2:$E$999,E$1+1,FALSE)),"",VLOOKUP($B14,meinberg!$A$2:$E$999,E$1+1,FALSE))</f>
        <v>32</v>
      </c>
      <c r="F14" s="1">
        <f>IF(ISERROR(VLOOKUP($B14,meinberg!$A$2:$E$999,F$1+1,FALSE)),"",VLOOKUP($B14,meinberg!$A$2:$E$999,F$1+1,FALSE))</f>
        <v>32</v>
      </c>
      <c r="G14" s="1">
        <f>IF(ISERROR(VLOOKUP($B14,meinberg!$A$2:$E$999,G$1+1,FALSE)),"",VLOOKUP($B14,meinberg!$A$2:$E$999,G$1+1,FALSE))</f>
        <v>0</v>
      </c>
      <c r="H14" s="1">
        <f>IF(ISERROR(VLOOKUP($B14,meinberg!$A$2:$E$999,H$1+1,FALSE)),"",VLOOKUP($B14,meinberg!$A$2:$E$999,H$1+1,FALSE))</f>
        <v>0</v>
      </c>
      <c r="I14" s="1">
        <f>IF(SUM(E14:H14)&gt;0,SUM(E14:H14),"")</f>
        <v>64</v>
      </c>
      <c r="J14" s="1">
        <f>IF(ISERROR(VLOOKUP($B14,herbede!$A$2:$E$999,J$1+1,FALSE)),"",VLOOKUP($B14,herbede!$A$2:$E$999,J$1+1,FALSE))</f>
        <v>26</v>
      </c>
      <c r="K14" s="1">
        <f>IF(ISERROR(VLOOKUP($B14,herbede!$A$2:$E$999,K$1+1,FALSE)),"",VLOOKUP($B14,herbede!$A$2:$E$999,K$1+1,FALSE))</f>
        <v>27</v>
      </c>
      <c r="L14" s="1">
        <f>IF(ISERROR(VLOOKUP($B14,herbede!$A$2:$E$999,L$1+1,FALSE)),"",VLOOKUP($B14,herbede!$A$2:$E$999,L$1+1,FALSE))</f>
        <v>30</v>
      </c>
      <c r="M14" s="1">
        <f>IF(ISERROR(VLOOKUP($B14,herbede!$A$2:$E$999,M$1+1,FALSE)),"",VLOOKUP($B14,herbede!$A$2:$E$999,M$1+1,FALSE))</f>
        <v>25</v>
      </c>
      <c r="N14" s="1">
        <f>IF(SUM(J14:M14)&gt;0,SUM(J14:M14),"")</f>
        <v>108</v>
      </c>
      <c r="O14" s="1">
        <f>IF(ISERROR(VLOOKUP($B14,heven!$A$2:$E$961,O$1+1,FALSE)),"",VLOOKUP($B14,heven!$A$2:$E$961,O$1+1,FALSE))</f>
        <v>29</v>
      </c>
      <c r="P14" s="1">
        <f>IF(ISERROR(VLOOKUP($B14,heven!$A$2:$E$961,P$1+1,FALSE)),"",VLOOKUP($B14,heven!$A$2:$E$961,P$1+1,FALSE))</f>
        <v>24</v>
      </c>
      <c r="Q14" s="1">
        <f>IF(ISERROR(VLOOKUP($B14,heven!$A$2:$E$961,Q$1+1,FALSE)),"",VLOOKUP($B14,heven!$A$2:$E$961,Q$1+1,FALSE))</f>
        <v>23</v>
      </c>
      <c r="R14" s="1">
        <f>IF(ISERROR(VLOOKUP($B14,heven!$A$2:$E$961,R$1+1,FALSE)),"",VLOOKUP($B14,heven!$A$2:$E$961,R$1+1,FALSE))</f>
        <v>22</v>
      </c>
      <c r="S14" s="1">
        <f>IF(SUM(O14:R14)&gt;0,SUM(O14:R14),"")</f>
        <v>98</v>
      </c>
      <c r="T14" s="1">
        <f>IF(ISERROR(VLOOKUP($B14,gladbeck!$A$2:$E$998,T$1+1,FALSE)),"",VLOOKUP($B14,gladbeck!$A$2:$E$998,T$1+1,FALSE))</f>
        <v>27</v>
      </c>
      <c r="U14" s="1">
        <f>IF(ISERROR(VLOOKUP($B14,gladbeck!$A$2:$E$998,U$1+1,FALSE)),"",VLOOKUP($B14,gladbeck!$A$2:$E$998,U$1+1,FALSE))</f>
        <v>27</v>
      </c>
      <c r="V14" s="1">
        <f>IF(ISERROR(VLOOKUP($B14,gladbeck!$A$2:$E$998,V$1+1,FALSE)),"",VLOOKUP($B14,gladbeck!$A$2:$E$998,V$1+1,FALSE))</f>
        <v>27</v>
      </c>
      <c r="W14" s="1">
        <f>IF(ISERROR(VLOOKUP($B14,gladbeck!$A$2:$E$998,W$1+1,FALSE)),"",VLOOKUP($B14,gladbeck!$A$2:$E$998,W$1+1,FALSE))</f>
        <v>21</v>
      </c>
      <c r="X14" s="1">
        <f>IF(SUM(T14:W14)&gt;0,SUM(T14:W14),"")</f>
        <v>102</v>
      </c>
      <c r="Y14" s="1">
        <f>IF(ISERROR(VLOOKUP($B14,brilon!$A$2:$E$999,Y$1+1,FALSE)),"",VLOOKUP($B14,brilon!$A$2:$E$999,Y$1+1,FALSE))</f>
        <v>25</v>
      </c>
      <c r="Z14" s="1">
        <f>IF(ISERROR(VLOOKUP($B14,brilon!$A$2:$E$999,Z$1+1,FALSE)),"",VLOOKUP($B14,brilon!$A$2:$E$999,Z$1+1,FALSE))</f>
        <v>24</v>
      </c>
      <c r="AA14" s="1">
        <f>IF(ISERROR(VLOOKUP($B14,brilon!$A$2:$E$999,AA$1+1,FALSE)),"",VLOOKUP($B14,brilon!$A$2:$E$999,AA$1+1,FALSE))</f>
        <v>26</v>
      </c>
      <c r="AB14" s="1">
        <f>IF(ISERROR(VLOOKUP($B14,brilon!$A$2:$E$999,AB$1+1,FALSE)),"",VLOOKUP($B14,brilon!$A$2:$E$999,AB$1+1,FALSE))</f>
        <v>26</v>
      </c>
      <c r="AC14" s="1">
        <f>IF(SUM(Y14:AB14)&gt;0,SUM(Y14:AB14),"")</f>
        <v>101</v>
      </c>
      <c r="AD14" s="1">
        <f>IF(ISERROR(VLOOKUP($B14,luedenscheid!$A$2:$E$899,AD$1+1,FALSE)),"",VLOOKUP($B14,luedenscheid!$A$2:$E$899,AD$1+1,FALSE))</f>
        <v>24</v>
      </c>
      <c r="AE14" s="1">
        <f>IF(ISERROR(VLOOKUP($B14,luedenscheid!$A$2:$E$899,AE$1+1,FALSE)),"",VLOOKUP($B14,luedenscheid!$A$2:$E$899,AE$1+1,FALSE))</f>
        <v>21</v>
      </c>
      <c r="AF14" s="1">
        <f>IF(ISERROR(VLOOKUP($B14,luedenscheid!$A$2:$E$899,AF$1+1,FALSE)),"",VLOOKUP($B14,luedenscheid!$A$2:$E$899,AF$1+1,FALSE))</f>
        <v>29</v>
      </c>
      <c r="AG14" s="1">
        <f>IF(ISERROR(VLOOKUP($B14,luedenscheid!$A$2:$E$899,AG$1+1,FALSE)),"",VLOOKUP($B14,luedenscheid!$A$2:$E$899,AG$1+1,FALSE))</f>
        <v>25</v>
      </c>
      <c r="AH14" s="1">
        <f>IF(SUM(AD14:AG14)&gt;0,SUM(AD14:AG14),"")</f>
        <v>99</v>
      </c>
      <c r="AI14" s="1">
        <f>IF(SUM(E14:AH14)&gt;0,SUM(E14:AH14)/2,"")</f>
        <v>572</v>
      </c>
      <c r="AJ14" s="1">
        <f>COUNTIF(E14:H14,"&gt;0")+COUNTIF(J14:M14,"&gt;0")+COUNTIF(O14:R14,"&gt;0")+COUNTIF(T14:W14,"&gt;0")+COUNTIF(Y14:AB14,"&gt;0")+COUNTIF(AD14:AG14,"&gt;0")</f>
        <v>22</v>
      </c>
      <c r="AK14" s="3">
        <f>IF(AJ14&gt;0,AI14/AJ14,"")</f>
        <v>26</v>
      </c>
    </row>
    <row r="15" spans="1:37" ht="12.75">
      <c r="A15" s="2">
        <v>62172</v>
      </c>
      <c r="B15" s="1" t="s">
        <v>56</v>
      </c>
      <c r="C15" s="1" t="s">
        <v>84</v>
      </c>
      <c r="D15" s="1" t="s">
        <v>76</v>
      </c>
      <c r="E15" s="1">
        <f>IF(ISERROR(VLOOKUP($B15,meinberg!$A$2:$E$999,E$1+1,FALSE)),"",VLOOKUP($B15,meinberg!$A$2:$E$999,E$1+1,FALSE))</f>
        <v>24</v>
      </c>
      <c r="F15" s="1">
        <f>IF(ISERROR(VLOOKUP($B15,meinberg!$A$2:$E$999,F$1+1,FALSE)),"",VLOOKUP($B15,meinberg!$A$2:$E$999,F$1+1,FALSE))</f>
        <v>25</v>
      </c>
      <c r="G15" s="1">
        <f>IF(ISERROR(VLOOKUP($B15,meinberg!$A$2:$E$999,G$1+1,FALSE)),"",VLOOKUP($B15,meinberg!$A$2:$E$999,G$1+1,FALSE))</f>
        <v>0</v>
      </c>
      <c r="H15" s="1">
        <f>IF(ISERROR(VLOOKUP($B15,meinberg!$A$2:$E$999,H$1+1,FALSE)),"",VLOOKUP($B15,meinberg!$A$2:$E$999,H$1+1,FALSE))</f>
        <v>0</v>
      </c>
      <c r="I15" s="1">
        <f>IF(SUM(E15:H15)&gt;0,SUM(E15:H15),"")</f>
        <v>49</v>
      </c>
      <c r="J15" s="1">
        <f>IF(ISERROR(VLOOKUP($B15,herbede!$A$2:$E$999,J$1+1,FALSE)),"",VLOOKUP($B15,herbede!$A$2:$E$999,J$1+1,FALSE))</f>
        <v>29</v>
      </c>
      <c r="K15" s="1">
        <f>IF(ISERROR(VLOOKUP($B15,herbede!$A$2:$E$999,K$1+1,FALSE)),"",VLOOKUP($B15,herbede!$A$2:$E$999,K$1+1,FALSE))</f>
        <v>24</v>
      </c>
      <c r="L15" s="1">
        <f>IF(ISERROR(VLOOKUP($B15,herbede!$A$2:$E$999,L$1+1,FALSE)),"",VLOOKUP($B15,herbede!$A$2:$E$999,L$1+1,FALSE))</f>
        <v>29</v>
      </c>
      <c r="M15" s="1">
        <f>IF(ISERROR(VLOOKUP($B15,herbede!$A$2:$E$999,M$1+1,FALSE)),"",VLOOKUP($B15,herbede!$A$2:$E$999,M$1+1,FALSE))</f>
        <v>27</v>
      </c>
      <c r="N15" s="1">
        <f>IF(SUM(J15:M15)&gt;0,SUM(J15:M15),"")</f>
        <v>109</v>
      </c>
      <c r="O15" s="1">
        <f>IF(ISERROR(VLOOKUP($B15,heven!$A$2:$E$961,O$1+1,FALSE)),"",VLOOKUP($B15,heven!$A$2:$E$961,O$1+1,FALSE))</f>
        <v>25</v>
      </c>
      <c r="P15" s="1">
        <f>IF(ISERROR(VLOOKUP($B15,heven!$A$2:$E$961,P$1+1,FALSE)),"",VLOOKUP($B15,heven!$A$2:$E$961,P$1+1,FALSE))</f>
        <v>25</v>
      </c>
      <c r="Q15" s="1">
        <f>IF(ISERROR(VLOOKUP($B15,heven!$A$2:$E$961,Q$1+1,FALSE)),"",VLOOKUP($B15,heven!$A$2:$E$961,Q$1+1,FALSE))</f>
        <v>24</v>
      </c>
      <c r="R15" s="1">
        <f>IF(ISERROR(VLOOKUP($B15,heven!$A$2:$E$961,R$1+1,FALSE)),"",VLOOKUP($B15,heven!$A$2:$E$961,R$1+1,FALSE))</f>
        <v>22</v>
      </c>
      <c r="S15" s="1">
        <f>IF(SUM(O15:R15)&gt;0,SUM(O15:R15),"")</f>
        <v>96</v>
      </c>
      <c r="T15" s="1">
        <f>IF(ISERROR(VLOOKUP($B15,gladbeck!$A$2:$E$998,T$1+1,FALSE)),"",VLOOKUP($B15,gladbeck!$A$2:$E$998,T$1+1,FALSE))</f>
        <v>22</v>
      </c>
      <c r="U15" s="1">
        <f>IF(ISERROR(VLOOKUP($B15,gladbeck!$A$2:$E$998,U$1+1,FALSE)),"",VLOOKUP($B15,gladbeck!$A$2:$E$998,U$1+1,FALSE))</f>
        <v>28</v>
      </c>
      <c r="V15" s="1">
        <f>IF(ISERROR(VLOOKUP($B15,gladbeck!$A$2:$E$998,V$1+1,FALSE)),"",VLOOKUP($B15,gladbeck!$A$2:$E$998,V$1+1,FALSE))</f>
        <v>25</v>
      </c>
      <c r="W15" s="1">
        <f>IF(ISERROR(VLOOKUP($B15,gladbeck!$A$2:$E$998,W$1+1,FALSE)),"",VLOOKUP($B15,gladbeck!$A$2:$E$998,W$1+1,FALSE))</f>
        <v>25</v>
      </c>
      <c r="X15" s="1">
        <f>IF(SUM(T15:W15)&gt;0,SUM(T15:W15),"")</f>
        <v>100</v>
      </c>
      <c r="Y15" s="1">
        <f>IF(ISERROR(VLOOKUP($B15,brilon!$A$2:$E$999,Y$1+1,FALSE)),"",VLOOKUP($B15,brilon!$A$2:$E$999,Y$1+1,FALSE))</f>
        <v>29</v>
      </c>
      <c r="Z15" s="1">
        <f>IF(ISERROR(VLOOKUP($B15,brilon!$A$2:$E$999,Z$1+1,FALSE)),"",VLOOKUP($B15,brilon!$A$2:$E$999,Z$1+1,FALSE))</f>
        <v>31</v>
      </c>
      <c r="AA15" s="1">
        <f>IF(ISERROR(VLOOKUP($B15,brilon!$A$2:$E$999,AA$1+1,FALSE)),"",VLOOKUP($B15,brilon!$A$2:$E$999,AA$1+1,FALSE))</f>
        <v>25</v>
      </c>
      <c r="AB15" s="1">
        <f>IF(ISERROR(VLOOKUP($B15,brilon!$A$2:$E$999,AB$1+1,FALSE)),"",VLOOKUP($B15,brilon!$A$2:$E$999,AB$1+1,FALSE))</f>
        <v>31</v>
      </c>
      <c r="AC15" s="1">
        <f>IF(SUM(Y15:AB15)&gt;0,SUM(Y15:AB15),"")</f>
        <v>116</v>
      </c>
      <c r="AD15" s="1">
        <f>IF(ISERROR(VLOOKUP($B15,luedenscheid!$A$2:$E$899,AD$1+1,FALSE)),"",VLOOKUP($B15,luedenscheid!$A$2:$E$899,AD$1+1,FALSE))</f>
        <v>29</v>
      </c>
      <c r="AE15" s="1">
        <f>IF(ISERROR(VLOOKUP($B15,luedenscheid!$A$2:$E$899,AE$1+1,FALSE)),"",VLOOKUP($B15,luedenscheid!$A$2:$E$899,AE$1+1,FALSE))</f>
        <v>31</v>
      </c>
      <c r="AF15" s="1">
        <f>IF(ISERROR(VLOOKUP($B15,luedenscheid!$A$2:$E$899,AF$1+1,FALSE)),"",VLOOKUP($B15,luedenscheid!$A$2:$E$899,AF$1+1,FALSE))</f>
        <v>24</v>
      </c>
      <c r="AG15" s="1">
        <f>IF(ISERROR(VLOOKUP($B15,luedenscheid!$A$2:$E$899,AG$1+1,FALSE)),"",VLOOKUP($B15,luedenscheid!$A$2:$E$899,AG$1+1,FALSE))</f>
        <v>26</v>
      </c>
      <c r="AH15" s="1">
        <f>IF(SUM(AD15:AG15)&gt;0,SUM(AD15:AG15),"")</f>
        <v>110</v>
      </c>
      <c r="AI15" s="1">
        <f>IF(SUM(E15:AH15)&gt;0,SUM(E15:AH15)/2,"")</f>
        <v>580</v>
      </c>
      <c r="AJ15" s="1">
        <f>COUNTIF(E15:H15,"&gt;0")+COUNTIF(J15:M15,"&gt;0")+COUNTIF(O15:R15,"&gt;0")+COUNTIF(T15:W15,"&gt;0")+COUNTIF(Y15:AB15,"&gt;0")+COUNTIF(AD15:AG15,"&gt;0")</f>
        <v>22</v>
      </c>
      <c r="AK15" s="3">
        <f>IF(AJ15&gt;0,AI15/AJ15,"")</f>
        <v>26.363636363636363</v>
      </c>
    </row>
    <row r="16" spans="1:37" ht="12.75">
      <c r="A16" s="2">
        <v>30278</v>
      </c>
      <c r="B16" s="1" t="s">
        <v>60</v>
      </c>
      <c r="C16" s="1" t="s">
        <v>84</v>
      </c>
      <c r="D16" s="1" t="s">
        <v>77</v>
      </c>
      <c r="E16" s="1">
        <f>IF(ISERROR(VLOOKUP($B16,meinberg!$A$2:$E$999,E$1+1,FALSE)),"",VLOOKUP($B16,meinberg!$A$2:$E$999,E$1+1,FALSE))</f>
        <v>30</v>
      </c>
      <c r="F16" s="1">
        <f>IF(ISERROR(VLOOKUP($B16,meinberg!$A$2:$E$999,F$1+1,FALSE)),"",VLOOKUP($B16,meinberg!$A$2:$E$999,F$1+1,FALSE))</f>
        <v>30</v>
      </c>
      <c r="G16" s="1">
        <f>IF(ISERROR(VLOOKUP($B16,meinberg!$A$2:$E$999,G$1+1,FALSE)),"",VLOOKUP($B16,meinberg!$A$2:$E$999,G$1+1,FALSE))</f>
        <v>0</v>
      </c>
      <c r="H16" s="1">
        <f>IF(ISERROR(VLOOKUP($B16,meinberg!$A$2:$E$999,H$1+1,FALSE)),"",VLOOKUP($B16,meinberg!$A$2:$E$999,H$1+1,FALSE))</f>
        <v>0</v>
      </c>
      <c r="I16" s="1">
        <f>IF(SUM(E16:H16)&gt;0,SUM(E16:H16),"")</f>
        <v>60</v>
      </c>
      <c r="J16" s="1">
        <f>IF(ISERROR(VLOOKUP($B16,herbede!$A$2:$E$999,J$1+1,FALSE)),"",VLOOKUP($B16,herbede!$A$2:$E$999,J$1+1,FALSE))</f>
        <v>22</v>
      </c>
      <c r="K16" s="1">
        <f>IF(ISERROR(VLOOKUP($B16,herbede!$A$2:$E$999,K$1+1,FALSE)),"",VLOOKUP($B16,herbede!$A$2:$E$999,K$1+1,FALSE))</f>
        <v>24</v>
      </c>
      <c r="L16" s="1">
        <f>IF(ISERROR(VLOOKUP($B16,herbede!$A$2:$E$999,L$1+1,FALSE)),"",VLOOKUP($B16,herbede!$A$2:$E$999,L$1+1,FALSE))</f>
        <v>25</v>
      </c>
      <c r="M16" s="1">
        <f>IF(ISERROR(VLOOKUP($B16,herbede!$A$2:$E$999,M$1+1,FALSE)),"",VLOOKUP($B16,herbede!$A$2:$E$999,M$1+1,FALSE))</f>
        <v>30</v>
      </c>
      <c r="N16" s="1">
        <f>IF(SUM(J16:M16)&gt;0,SUM(J16:M16),"")</f>
        <v>101</v>
      </c>
      <c r="O16" s="1">
        <f>IF(ISERROR(VLOOKUP($B16,heven!$A$2:$E$961,O$1+1,FALSE)),"",VLOOKUP($B16,heven!$A$2:$E$961,O$1+1,FALSE))</f>
        <v>29</v>
      </c>
      <c r="P16" s="1">
        <f>IF(ISERROR(VLOOKUP($B16,heven!$A$2:$E$961,P$1+1,FALSE)),"",VLOOKUP($B16,heven!$A$2:$E$961,P$1+1,FALSE))</f>
        <v>26</v>
      </c>
      <c r="Q16" s="1">
        <f>IF(ISERROR(VLOOKUP($B16,heven!$A$2:$E$961,Q$1+1,FALSE)),"",VLOOKUP($B16,heven!$A$2:$E$961,Q$1+1,FALSE))</f>
        <v>25</v>
      </c>
      <c r="R16" s="1">
        <f>IF(ISERROR(VLOOKUP($B16,heven!$A$2:$E$961,R$1+1,FALSE)),"",VLOOKUP($B16,heven!$A$2:$E$961,R$1+1,FALSE))</f>
        <v>28</v>
      </c>
      <c r="S16" s="1">
        <f>IF(SUM(O16:R16)&gt;0,SUM(O16:R16),"")</f>
        <v>108</v>
      </c>
      <c r="T16" s="1">
        <f>IF(ISERROR(VLOOKUP($B16,gladbeck!$A$2:$E$998,T$1+1,FALSE)),"",VLOOKUP($B16,gladbeck!$A$2:$E$998,T$1+1,FALSE))</f>
        <v>24</v>
      </c>
      <c r="U16" s="1">
        <f>IF(ISERROR(VLOOKUP($B16,gladbeck!$A$2:$E$998,U$1+1,FALSE)),"",VLOOKUP($B16,gladbeck!$A$2:$E$998,U$1+1,FALSE))</f>
        <v>21</v>
      </c>
      <c r="V16" s="1">
        <f>IF(ISERROR(VLOOKUP($B16,gladbeck!$A$2:$E$998,V$1+1,FALSE)),"",VLOOKUP($B16,gladbeck!$A$2:$E$998,V$1+1,FALSE))</f>
        <v>26</v>
      </c>
      <c r="W16" s="1">
        <f>IF(ISERROR(VLOOKUP($B16,gladbeck!$A$2:$E$998,W$1+1,FALSE)),"",VLOOKUP($B16,gladbeck!$A$2:$E$998,W$1+1,FALSE))</f>
        <v>24</v>
      </c>
      <c r="X16" s="1">
        <f>IF(SUM(T16:W16)&gt;0,SUM(T16:W16),"")</f>
        <v>95</v>
      </c>
      <c r="Y16" s="1">
        <f>IF(ISERROR(VLOOKUP($B16,brilon!$A$2:$E$999,Y$1+1,FALSE)),"",VLOOKUP($B16,brilon!$A$2:$E$999,Y$1+1,FALSE))</f>
        <v>30</v>
      </c>
      <c r="Z16" s="1">
        <f>IF(ISERROR(VLOOKUP($B16,brilon!$A$2:$E$999,Z$1+1,FALSE)),"",VLOOKUP($B16,brilon!$A$2:$E$999,Z$1+1,FALSE))</f>
        <v>28</v>
      </c>
      <c r="AA16" s="1">
        <f>IF(ISERROR(VLOOKUP($B16,brilon!$A$2:$E$999,AA$1+1,FALSE)),"",VLOOKUP($B16,brilon!$A$2:$E$999,AA$1+1,FALSE))</f>
        <v>26</v>
      </c>
      <c r="AB16" s="1">
        <f>IF(ISERROR(VLOOKUP($B16,brilon!$A$2:$E$999,AB$1+1,FALSE)),"",VLOOKUP($B16,brilon!$A$2:$E$999,AB$1+1,FALSE))</f>
        <v>32</v>
      </c>
      <c r="AC16" s="1">
        <f>IF(SUM(Y16:AB16)&gt;0,SUM(Y16:AB16),"")</f>
        <v>116</v>
      </c>
      <c r="AD16" s="1">
        <f>IF(ISERROR(VLOOKUP($B16,luedenscheid!$A$2:$E$899,AD$1+1,FALSE)),"",VLOOKUP($B16,luedenscheid!$A$2:$E$899,AD$1+1,FALSE))</f>
        <v>28</v>
      </c>
      <c r="AE16" s="1">
        <f>IF(ISERROR(VLOOKUP($B16,luedenscheid!$A$2:$E$899,AE$1+1,FALSE)),"",VLOOKUP($B16,luedenscheid!$A$2:$E$899,AE$1+1,FALSE))</f>
        <v>28</v>
      </c>
      <c r="AF16" s="1">
        <f>IF(ISERROR(VLOOKUP($B16,luedenscheid!$A$2:$E$899,AF$1+1,FALSE)),"",VLOOKUP($B16,luedenscheid!$A$2:$E$899,AF$1+1,FALSE))</f>
        <v>24</v>
      </c>
      <c r="AG16" s="1">
        <f>IF(ISERROR(VLOOKUP($B16,luedenscheid!$A$2:$E$899,AG$1+1,FALSE)),"",VLOOKUP($B16,luedenscheid!$A$2:$E$899,AG$1+1,FALSE))</f>
        <v>23</v>
      </c>
      <c r="AH16" s="1">
        <f>IF(SUM(AD16:AG16)&gt;0,SUM(AD16:AG16),"")</f>
        <v>103</v>
      </c>
      <c r="AI16" s="1">
        <f>IF(SUM(E16:AH16)&gt;0,SUM(E16:AH16)/2,"")</f>
        <v>583</v>
      </c>
      <c r="AJ16" s="1">
        <f>COUNTIF(E16:H16,"&gt;0")+COUNTIF(J16:M16,"&gt;0")+COUNTIF(O16:R16,"&gt;0")+COUNTIF(T16:W16,"&gt;0")+COUNTIF(Y16:AB16,"&gt;0")+COUNTIF(AD16:AG16,"&gt;0")</f>
        <v>22</v>
      </c>
      <c r="AK16" s="3">
        <f>IF(AJ16&gt;0,AI16/AJ16,"")</f>
        <v>26.5</v>
      </c>
    </row>
    <row r="17" spans="1:37" ht="12.75">
      <c r="A17" s="2">
        <v>45208</v>
      </c>
      <c r="B17" s="1" t="s">
        <v>45</v>
      </c>
      <c r="C17" s="1" t="s">
        <v>83</v>
      </c>
      <c r="D17" s="1" t="s">
        <v>77</v>
      </c>
      <c r="E17" s="1">
        <f>IF(ISERROR(VLOOKUP($B17,meinberg!$A$2:$E$999,E$1+1,FALSE)),"",VLOOKUP($B17,meinberg!$A$2:$E$999,E$1+1,FALSE))</f>
        <v>32</v>
      </c>
      <c r="F17" s="1">
        <f>IF(ISERROR(VLOOKUP($B17,meinberg!$A$2:$E$999,F$1+1,FALSE)),"",VLOOKUP($B17,meinberg!$A$2:$E$999,F$1+1,FALSE))</f>
        <v>25</v>
      </c>
      <c r="G17" s="1">
        <f>IF(ISERROR(VLOOKUP($B17,meinberg!$A$2:$E$999,G$1+1,FALSE)),"",VLOOKUP($B17,meinberg!$A$2:$E$999,G$1+1,FALSE))</f>
        <v>0</v>
      </c>
      <c r="H17" s="1">
        <f>IF(ISERROR(VLOOKUP($B17,meinberg!$A$2:$E$999,H$1+1,FALSE)),"",VLOOKUP($B17,meinberg!$A$2:$E$999,H$1+1,FALSE))</f>
        <v>0</v>
      </c>
      <c r="I17" s="1">
        <f>IF(SUM(E17:H17)&gt;0,SUM(E17:H17),"")</f>
        <v>57</v>
      </c>
      <c r="J17" s="1">
        <f>IF(ISERROR(VLOOKUP($B17,herbede!$A$2:$E$999,J$1+1,FALSE)),"",VLOOKUP($B17,herbede!$A$2:$E$999,J$1+1,FALSE))</f>
        <v>29</v>
      </c>
      <c r="K17" s="1">
        <f>IF(ISERROR(VLOOKUP($B17,herbede!$A$2:$E$999,K$1+1,FALSE)),"",VLOOKUP($B17,herbede!$A$2:$E$999,K$1+1,FALSE))</f>
        <v>33</v>
      </c>
      <c r="L17" s="1">
        <f>IF(ISERROR(VLOOKUP($B17,herbede!$A$2:$E$999,L$1+1,FALSE)),"",VLOOKUP($B17,herbede!$A$2:$E$999,L$1+1,FALSE))</f>
        <v>25</v>
      </c>
      <c r="M17" s="1">
        <f>IF(ISERROR(VLOOKUP($B17,herbede!$A$2:$E$999,M$1+1,FALSE)),"",VLOOKUP($B17,herbede!$A$2:$E$999,M$1+1,FALSE))</f>
        <v>26</v>
      </c>
      <c r="N17" s="1">
        <f>IF(SUM(J17:M17)&gt;0,SUM(J17:M17),"")</f>
        <v>113</v>
      </c>
      <c r="O17" s="1">
        <f>IF(ISERROR(VLOOKUP($B17,heven!$A$2:$E$961,O$1+1,FALSE)),"",VLOOKUP($B17,heven!$A$2:$E$961,O$1+1,FALSE))</f>
        <v>32</v>
      </c>
      <c r="P17" s="1">
        <f>IF(ISERROR(VLOOKUP($B17,heven!$A$2:$E$961,P$1+1,FALSE)),"",VLOOKUP($B17,heven!$A$2:$E$961,P$1+1,FALSE))</f>
        <v>25</v>
      </c>
      <c r="Q17" s="1">
        <f>IF(ISERROR(VLOOKUP($B17,heven!$A$2:$E$961,Q$1+1,FALSE)),"",VLOOKUP($B17,heven!$A$2:$E$961,Q$1+1,FALSE))</f>
        <v>27</v>
      </c>
      <c r="R17" s="1">
        <f>IF(ISERROR(VLOOKUP($B17,heven!$A$2:$E$961,R$1+1,FALSE)),"",VLOOKUP($B17,heven!$A$2:$E$961,R$1+1,FALSE))</f>
        <v>24</v>
      </c>
      <c r="S17" s="1">
        <f>IF(SUM(O17:R17)&gt;0,SUM(O17:R17),"")</f>
        <v>108</v>
      </c>
      <c r="T17" s="1">
        <f>IF(ISERROR(VLOOKUP($B17,gladbeck!$A$2:$E$998,T$1+1,FALSE)),"",VLOOKUP($B17,gladbeck!$A$2:$E$998,T$1+1,FALSE))</f>
        <v>23</v>
      </c>
      <c r="U17" s="1">
        <f>IF(ISERROR(VLOOKUP($B17,gladbeck!$A$2:$E$998,U$1+1,FALSE)),"",VLOOKUP($B17,gladbeck!$A$2:$E$998,U$1+1,FALSE))</f>
        <v>26</v>
      </c>
      <c r="V17" s="1">
        <f>IF(ISERROR(VLOOKUP($B17,gladbeck!$A$2:$E$998,V$1+1,FALSE)),"",VLOOKUP($B17,gladbeck!$A$2:$E$998,V$1+1,FALSE))</f>
        <v>27</v>
      </c>
      <c r="W17" s="1">
        <f>IF(ISERROR(VLOOKUP($B17,gladbeck!$A$2:$E$998,W$1+1,FALSE)),"",VLOOKUP($B17,gladbeck!$A$2:$E$998,W$1+1,FALSE))</f>
        <v>24</v>
      </c>
      <c r="X17" s="1">
        <f>IF(SUM(T17:W17)&gt;0,SUM(T17:W17),"")</f>
        <v>100</v>
      </c>
      <c r="Y17" s="1">
        <f>IF(ISERROR(VLOOKUP($B17,brilon!$A$2:$E$999,Y$1+1,FALSE)),"",VLOOKUP($B17,brilon!$A$2:$E$999,Y$1+1,FALSE))</f>
        <v>33</v>
      </c>
      <c r="Z17" s="1">
        <f>IF(ISERROR(VLOOKUP($B17,brilon!$A$2:$E$999,Z$1+1,FALSE)),"",VLOOKUP($B17,brilon!$A$2:$E$999,Z$1+1,FALSE))</f>
        <v>27</v>
      </c>
      <c r="AA17" s="1">
        <f>IF(ISERROR(VLOOKUP($B17,brilon!$A$2:$E$999,AA$1+1,FALSE)),"",VLOOKUP($B17,brilon!$A$2:$E$999,AA$1+1,FALSE))</f>
        <v>26</v>
      </c>
      <c r="AB17" s="1">
        <f>IF(ISERROR(VLOOKUP($B17,brilon!$A$2:$E$999,AB$1+1,FALSE)),"",VLOOKUP($B17,brilon!$A$2:$E$999,AB$1+1,FALSE))</f>
        <v>32</v>
      </c>
      <c r="AC17" s="1">
        <f>IF(SUM(Y17:AB17)&gt;0,SUM(Y17:AB17),"")</f>
        <v>118</v>
      </c>
      <c r="AD17" s="1">
        <f>IF(ISERROR(VLOOKUP($B17,luedenscheid!$A$2:$E$899,AD$1+1,FALSE)),"",VLOOKUP($B17,luedenscheid!$A$2:$E$899,AD$1+1,FALSE))</f>
        <v>27</v>
      </c>
      <c r="AE17" s="1">
        <f>IF(ISERROR(VLOOKUP($B17,luedenscheid!$A$2:$E$899,AE$1+1,FALSE)),"",VLOOKUP($B17,luedenscheid!$A$2:$E$899,AE$1+1,FALSE))</f>
        <v>30</v>
      </c>
      <c r="AF17" s="1">
        <f>IF(ISERROR(VLOOKUP($B17,luedenscheid!$A$2:$E$899,AF$1+1,FALSE)),"",VLOOKUP($B17,luedenscheid!$A$2:$E$899,AF$1+1,FALSE))</f>
        <v>21</v>
      </c>
      <c r="AG17" s="1">
        <f>IF(ISERROR(VLOOKUP($B17,luedenscheid!$A$2:$E$899,AG$1+1,FALSE)),"",VLOOKUP($B17,luedenscheid!$A$2:$E$899,AG$1+1,FALSE))</f>
        <v>21</v>
      </c>
      <c r="AH17" s="1">
        <f>IF(SUM(AD17:AG17)&gt;0,SUM(AD17:AG17),"")</f>
        <v>99</v>
      </c>
      <c r="AI17" s="1">
        <f>IF(SUM(E17:AH17)&gt;0,SUM(E17:AH17)/2,"")</f>
        <v>595</v>
      </c>
      <c r="AJ17" s="1">
        <f>COUNTIF(E17:H17,"&gt;0")+COUNTIF(J17:M17,"&gt;0")+COUNTIF(O17:R17,"&gt;0")+COUNTIF(T17:W17,"&gt;0")+COUNTIF(Y17:AB17,"&gt;0")+COUNTIF(AD17:AG17,"&gt;0")</f>
        <v>22</v>
      </c>
      <c r="AK17" s="3">
        <f>IF(AJ17&gt;0,AI17/AJ17,"")</f>
        <v>27.045454545454547</v>
      </c>
    </row>
    <row r="18" spans="1:37" ht="12.75">
      <c r="A18" s="2">
        <v>44954</v>
      </c>
      <c r="B18" s="1" t="s">
        <v>21</v>
      </c>
      <c r="C18" s="1" t="s">
        <v>82</v>
      </c>
      <c r="D18" s="1" t="s">
        <v>79</v>
      </c>
      <c r="E18" s="1">
        <f>IF(ISERROR(VLOOKUP($B18,meinberg!$A$2:$E$999,E$1+1,FALSE)),"",VLOOKUP($B18,meinberg!$A$2:$E$999,E$1+1,FALSE))</f>
        <v>36</v>
      </c>
      <c r="F18" s="1">
        <f>IF(ISERROR(VLOOKUP($B18,meinberg!$A$2:$E$999,F$1+1,FALSE)),"",VLOOKUP($B18,meinberg!$A$2:$E$999,F$1+1,FALSE))</f>
        <v>27</v>
      </c>
      <c r="G18" s="1">
        <f>IF(ISERROR(VLOOKUP($B18,meinberg!$A$2:$E$999,G$1+1,FALSE)),"",VLOOKUP($B18,meinberg!$A$2:$E$999,G$1+1,FALSE))</f>
        <v>0</v>
      </c>
      <c r="H18" s="1">
        <f>IF(ISERROR(VLOOKUP($B18,meinberg!$A$2:$E$999,H$1+1,FALSE)),"",VLOOKUP($B18,meinberg!$A$2:$E$999,H$1+1,FALSE))</f>
        <v>0</v>
      </c>
      <c r="I18" s="1">
        <f>IF(SUM(E18:H18)&gt;0,SUM(E18:H18),"")</f>
        <v>63</v>
      </c>
      <c r="J18" s="1">
        <f>IF(ISERROR(VLOOKUP($B18,herbede!$A$2:$E$999,J$1+1,FALSE)),"",VLOOKUP($B18,herbede!$A$2:$E$999,J$1+1,FALSE))</f>
        <v>27</v>
      </c>
      <c r="K18" s="1">
        <f>IF(ISERROR(VLOOKUP($B18,herbede!$A$2:$E$999,K$1+1,FALSE)),"",VLOOKUP($B18,herbede!$A$2:$E$999,K$1+1,FALSE))</f>
        <v>28</v>
      </c>
      <c r="L18" s="1">
        <f>IF(ISERROR(VLOOKUP($B18,herbede!$A$2:$E$999,L$1+1,FALSE)),"",VLOOKUP($B18,herbede!$A$2:$E$999,L$1+1,FALSE))</f>
        <v>29</v>
      </c>
      <c r="M18" s="1">
        <f>IF(ISERROR(VLOOKUP($B18,herbede!$A$2:$E$999,M$1+1,FALSE)),"",VLOOKUP($B18,herbede!$A$2:$E$999,M$1+1,FALSE))</f>
        <v>24</v>
      </c>
      <c r="N18" s="1">
        <f>IF(SUM(J18:M18)&gt;0,SUM(J18:M18),"")</f>
        <v>108</v>
      </c>
      <c r="O18" s="1">
        <f>IF(ISERROR(VLOOKUP($B18,heven!$A$2:$E$961,O$1+1,FALSE)),"",VLOOKUP($B18,heven!$A$2:$E$961,O$1+1,FALSE))</f>
        <v>27</v>
      </c>
      <c r="P18" s="1">
        <f>IF(ISERROR(VLOOKUP($B18,heven!$A$2:$E$961,P$1+1,FALSE)),"",VLOOKUP($B18,heven!$A$2:$E$961,P$1+1,FALSE))</f>
        <v>22</v>
      </c>
      <c r="Q18" s="1">
        <f>IF(ISERROR(VLOOKUP($B18,heven!$A$2:$E$961,Q$1+1,FALSE)),"",VLOOKUP($B18,heven!$A$2:$E$961,Q$1+1,FALSE))</f>
        <v>26</v>
      </c>
      <c r="R18" s="1">
        <f>IF(ISERROR(VLOOKUP($B18,heven!$A$2:$E$961,R$1+1,FALSE)),"",VLOOKUP($B18,heven!$A$2:$E$961,R$1+1,FALSE))</f>
        <v>24</v>
      </c>
      <c r="S18" s="1">
        <f>IF(SUM(O18:R18)&gt;0,SUM(O18:R18),"")</f>
        <v>99</v>
      </c>
      <c r="T18" s="1">
        <f>IF(ISERROR(VLOOKUP($B18,gladbeck!$A$2:$E$998,T$1+1,FALSE)),"",VLOOKUP($B18,gladbeck!$A$2:$E$998,T$1+1,FALSE))</f>
        <v>31</v>
      </c>
      <c r="U18" s="1">
        <f>IF(ISERROR(VLOOKUP($B18,gladbeck!$A$2:$E$998,U$1+1,FALSE)),"",VLOOKUP($B18,gladbeck!$A$2:$E$998,U$1+1,FALSE))</f>
        <v>22</v>
      </c>
      <c r="V18" s="1">
        <f>IF(ISERROR(VLOOKUP($B18,gladbeck!$A$2:$E$998,V$1+1,FALSE)),"",VLOOKUP($B18,gladbeck!$A$2:$E$998,V$1+1,FALSE))</f>
        <v>29</v>
      </c>
      <c r="W18" s="1">
        <f>IF(ISERROR(VLOOKUP($B18,gladbeck!$A$2:$E$998,W$1+1,FALSE)),"",VLOOKUP($B18,gladbeck!$A$2:$E$998,W$1+1,FALSE))</f>
        <v>28</v>
      </c>
      <c r="X18" s="1">
        <f>IF(SUM(T18:W18)&gt;0,SUM(T18:W18),"")</f>
        <v>110</v>
      </c>
      <c r="Y18" s="1">
        <f>IF(ISERROR(VLOOKUP($B18,brilon!$A$2:$E$999,Y$1+1,FALSE)),"",VLOOKUP($B18,brilon!$A$2:$E$999,Y$1+1,FALSE))</f>
        <v>31</v>
      </c>
      <c r="Z18" s="1">
        <f>IF(ISERROR(VLOOKUP($B18,brilon!$A$2:$E$999,Z$1+1,FALSE)),"",VLOOKUP($B18,brilon!$A$2:$E$999,Z$1+1,FALSE))</f>
        <v>32</v>
      </c>
      <c r="AA18" s="1">
        <f>IF(ISERROR(VLOOKUP($B18,brilon!$A$2:$E$999,AA$1+1,FALSE)),"",VLOOKUP($B18,brilon!$A$2:$E$999,AA$1+1,FALSE))</f>
        <v>31</v>
      </c>
      <c r="AB18" s="1">
        <f>IF(ISERROR(VLOOKUP($B18,brilon!$A$2:$E$999,AB$1+1,FALSE)),"",VLOOKUP($B18,brilon!$A$2:$E$999,AB$1+1,FALSE))</f>
        <v>32</v>
      </c>
      <c r="AC18" s="1">
        <f>IF(SUM(Y18:AB18)&gt;0,SUM(Y18:AB18),"")</f>
        <v>126</v>
      </c>
      <c r="AD18" s="1">
        <f>IF(ISERROR(VLOOKUP($B18,luedenscheid!$A$2:$E$899,AD$1+1,FALSE)),"",VLOOKUP($B18,luedenscheid!$A$2:$E$899,AD$1+1,FALSE))</f>
        <v>28</v>
      </c>
      <c r="AE18" s="1">
        <f>IF(ISERROR(VLOOKUP($B18,luedenscheid!$A$2:$E$899,AE$1+1,FALSE)),"",VLOOKUP($B18,luedenscheid!$A$2:$E$899,AE$1+1,FALSE))</f>
        <v>26</v>
      </c>
      <c r="AF18" s="1">
        <f>IF(ISERROR(VLOOKUP($B18,luedenscheid!$A$2:$E$899,AF$1+1,FALSE)),"",VLOOKUP($B18,luedenscheid!$A$2:$E$899,AF$1+1,FALSE))</f>
        <v>28</v>
      </c>
      <c r="AG18" s="1">
        <f>IF(ISERROR(VLOOKUP($B18,luedenscheid!$A$2:$E$899,AG$1+1,FALSE)),"",VLOOKUP($B18,luedenscheid!$A$2:$E$899,AG$1+1,FALSE))</f>
        <v>25</v>
      </c>
      <c r="AH18" s="1">
        <f>IF(SUM(AD18:AG18)&gt;0,SUM(AD18:AG18),"")</f>
        <v>107</v>
      </c>
      <c r="AI18" s="1">
        <f>IF(SUM(E18:AH18)&gt;0,SUM(E18:AH18)/2,"")</f>
        <v>613</v>
      </c>
      <c r="AJ18" s="1">
        <f>COUNTIF(E18:H18,"&gt;0")+COUNTIF(J18:M18,"&gt;0")+COUNTIF(O18:R18,"&gt;0")+COUNTIF(T18:W18,"&gt;0")+COUNTIF(Y18:AB18,"&gt;0")+COUNTIF(AD18:AG18,"&gt;0")</f>
        <v>22</v>
      </c>
      <c r="AK18" s="3">
        <f>IF(AJ18&gt;0,AI18/AJ18,"")</f>
        <v>27.863636363636363</v>
      </c>
    </row>
    <row r="19" spans="1:37" ht="12.75">
      <c r="A19" s="2">
        <v>38040</v>
      </c>
      <c r="B19" s="1" t="s">
        <v>70</v>
      </c>
      <c r="C19" s="1" t="s">
        <v>85</v>
      </c>
      <c r="D19" s="1" t="s">
        <v>77</v>
      </c>
      <c r="E19" s="1">
        <f>IF(ISERROR(VLOOKUP($B19,meinberg!$A$2:$E$999,E$1+1,FALSE)),"",VLOOKUP($B19,meinberg!$A$2:$E$999,E$1+1,FALSE))</f>
        <v>28</v>
      </c>
      <c r="F19" s="1">
        <f>IF(ISERROR(VLOOKUP($B19,meinberg!$A$2:$E$999,F$1+1,FALSE)),"",VLOOKUP($B19,meinberg!$A$2:$E$999,F$1+1,FALSE))</f>
        <v>27</v>
      </c>
      <c r="G19" s="1">
        <f>IF(ISERROR(VLOOKUP($B19,meinberg!$A$2:$E$999,G$1+1,FALSE)),"",VLOOKUP($B19,meinberg!$A$2:$E$999,G$1+1,FALSE))</f>
        <v>0</v>
      </c>
      <c r="H19" s="1">
        <f>IF(ISERROR(VLOOKUP($B19,meinberg!$A$2:$E$999,H$1+1,FALSE)),"",VLOOKUP($B19,meinberg!$A$2:$E$999,H$1+1,FALSE))</f>
        <v>0</v>
      </c>
      <c r="I19" s="1">
        <f>IF(SUM(E19:H19)&gt;0,SUM(E19:H19),"")</f>
        <v>55</v>
      </c>
      <c r="J19" s="1">
        <f>IF(ISERROR(VLOOKUP($B19,herbede!$A$2:$E$999,J$1+1,FALSE)),"",VLOOKUP($B19,herbede!$A$2:$E$999,J$1+1,FALSE))</f>
        <v>29</v>
      </c>
      <c r="K19" s="1">
        <f>IF(ISERROR(VLOOKUP($B19,herbede!$A$2:$E$999,K$1+1,FALSE)),"",VLOOKUP($B19,herbede!$A$2:$E$999,K$1+1,FALSE))</f>
        <v>24</v>
      </c>
      <c r="L19" s="1">
        <f>IF(ISERROR(VLOOKUP($B19,herbede!$A$2:$E$999,L$1+1,FALSE)),"",VLOOKUP($B19,herbede!$A$2:$E$999,L$1+1,FALSE))</f>
        <v>26</v>
      </c>
      <c r="M19" s="1">
        <f>IF(ISERROR(VLOOKUP($B19,herbede!$A$2:$E$999,M$1+1,FALSE)),"",VLOOKUP($B19,herbede!$A$2:$E$999,M$1+1,FALSE))</f>
        <v>26</v>
      </c>
      <c r="N19" s="1">
        <f>IF(SUM(J19:M19)&gt;0,SUM(J19:M19),"")</f>
        <v>105</v>
      </c>
      <c r="O19" s="1">
        <f>IF(ISERROR(VLOOKUP($B19,heven!$A$2:$E$961,O$1+1,FALSE)),"",VLOOKUP($B19,heven!$A$2:$E$961,O$1+1,FALSE))</f>
        <v>26</v>
      </c>
      <c r="P19" s="1">
        <f>IF(ISERROR(VLOOKUP($B19,heven!$A$2:$E$961,P$1+1,FALSE)),"",VLOOKUP($B19,heven!$A$2:$E$961,P$1+1,FALSE))</f>
        <v>23</v>
      </c>
      <c r="Q19" s="1">
        <f>IF(ISERROR(VLOOKUP($B19,heven!$A$2:$E$961,Q$1+1,FALSE)),"",VLOOKUP($B19,heven!$A$2:$E$961,Q$1+1,FALSE))</f>
        <v>28</v>
      </c>
      <c r="R19" s="1">
        <f>IF(ISERROR(VLOOKUP($B19,heven!$A$2:$E$961,R$1+1,FALSE)),"",VLOOKUP($B19,heven!$A$2:$E$961,R$1+1,FALSE))</f>
        <v>30</v>
      </c>
      <c r="S19" s="1">
        <f>IF(SUM(O19:R19)&gt;0,SUM(O19:R19),"")</f>
        <v>107</v>
      </c>
      <c r="T19" s="1">
        <f>IF(ISERROR(VLOOKUP($B19,gladbeck!$A$2:$E$998,T$1+1,FALSE)),"",VLOOKUP($B19,gladbeck!$A$2:$E$998,T$1+1,FALSE))</f>
        <v>33</v>
      </c>
      <c r="U19" s="1">
        <f>IF(ISERROR(VLOOKUP($B19,gladbeck!$A$2:$E$998,U$1+1,FALSE)),"",VLOOKUP($B19,gladbeck!$A$2:$E$998,U$1+1,FALSE))</f>
        <v>24</v>
      </c>
      <c r="V19" s="1">
        <f>IF(ISERROR(VLOOKUP($B19,gladbeck!$A$2:$E$998,V$1+1,FALSE)),"",VLOOKUP($B19,gladbeck!$A$2:$E$998,V$1+1,FALSE))</f>
        <v>28</v>
      </c>
      <c r="W19" s="1">
        <f>IF(ISERROR(VLOOKUP($B19,gladbeck!$A$2:$E$998,W$1+1,FALSE)),"",VLOOKUP($B19,gladbeck!$A$2:$E$998,W$1+1,FALSE))</f>
        <v>29</v>
      </c>
      <c r="X19" s="1">
        <f>IF(SUM(T19:W19)&gt;0,SUM(T19:W19),"")</f>
        <v>114</v>
      </c>
      <c r="Y19" s="1">
        <f>IF(ISERROR(VLOOKUP($B19,brilon!$A$2:$E$999,Y$1+1,FALSE)),"",VLOOKUP($B19,brilon!$A$2:$E$999,Y$1+1,FALSE))</f>
        <v>27</v>
      </c>
      <c r="Z19" s="1">
        <f>IF(ISERROR(VLOOKUP($B19,brilon!$A$2:$E$999,Z$1+1,FALSE)),"",VLOOKUP($B19,brilon!$A$2:$E$999,Z$1+1,FALSE))</f>
        <v>35</v>
      </c>
      <c r="AA19" s="1">
        <f>IF(ISERROR(VLOOKUP($B19,brilon!$A$2:$E$999,AA$1+1,FALSE)),"",VLOOKUP($B19,brilon!$A$2:$E$999,AA$1+1,FALSE))</f>
        <v>33</v>
      </c>
      <c r="AB19" s="1">
        <f>IF(ISERROR(VLOOKUP($B19,brilon!$A$2:$E$999,AB$1+1,FALSE)),"",VLOOKUP($B19,brilon!$A$2:$E$999,AB$1+1,FALSE))</f>
        <v>30</v>
      </c>
      <c r="AC19" s="1">
        <f>IF(SUM(Y19:AB19)&gt;0,SUM(Y19:AB19),"")</f>
        <v>125</v>
      </c>
      <c r="AD19" s="1">
        <f>IF(ISERROR(VLOOKUP($B19,luedenscheid!$A$2:$E$899,AD$1+1,FALSE)),"",VLOOKUP($B19,luedenscheid!$A$2:$E$899,AD$1+1,FALSE))</f>
        <v>24</v>
      </c>
      <c r="AE19" s="1">
        <f>IF(ISERROR(VLOOKUP($B19,luedenscheid!$A$2:$E$899,AE$1+1,FALSE)),"",VLOOKUP($B19,luedenscheid!$A$2:$E$899,AE$1+1,FALSE))</f>
        <v>24</v>
      </c>
      <c r="AF19" s="1">
        <f>IF(ISERROR(VLOOKUP($B19,luedenscheid!$A$2:$E$899,AF$1+1,FALSE)),"",VLOOKUP($B19,luedenscheid!$A$2:$E$899,AF$1+1,FALSE))</f>
        <v>31</v>
      </c>
      <c r="AG19" s="1">
        <f>IF(ISERROR(VLOOKUP($B19,luedenscheid!$A$2:$E$899,AG$1+1,FALSE)),"",VLOOKUP($B19,luedenscheid!$A$2:$E$899,AG$1+1,FALSE))</f>
        <v>28</v>
      </c>
      <c r="AH19" s="1">
        <f>IF(SUM(AD19:AG19)&gt;0,SUM(AD19:AG19),"")</f>
        <v>107</v>
      </c>
      <c r="AI19" s="1">
        <f>IF(SUM(E19:AH19)&gt;0,SUM(E19:AH19)/2,"")</f>
        <v>613</v>
      </c>
      <c r="AJ19" s="1">
        <f>COUNTIF(E19:H19,"&gt;0")+COUNTIF(J19:M19,"&gt;0")+COUNTIF(O19:R19,"&gt;0")+COUNTIF(T19:W19,"&gt;0")+COUNTIF(Y19:AB19,"&gt;0")+COUNTIF(AD19:AG19,"&gt;0")</f>
        <v>22</v>
      </c>
      <c r="AK19" s="3">
        <f>IF(AJ19&gt;0,AI19/AJ19,"")</f>
        <v>27.863636363636363</v>
      </c>
    </row>
    <row r="20" spans="1:37" ht="12.75">
      <c r="A20" s="2">
        <v>33165</v>
      </c>
      <c r="B20" s="1" t="s">
        <v>62</v>
      </c>
      <c r="C20" s="1" t="s">
        <v>84</v>
      </c>
      <c r="D20" s="1" t="s">
        <v>79</v>
      </c>
      <c r="E20" s="1">
        <f>IF(ISERROR(VLOOKUP($B20,meinberg!$A$2:$E$999,E$1+1,FALSE)),"",VLOOKUP($B20,meinberg!$A$2:$E$999,E$1+1,FALSE))</f>
        <v>39</v>
      </c>
      <c r="F20" s="1">
        <f>IF(ISERROR(VLOOKUP($B20,meinberg!$A$2:$E$999,F$1+1,FALSE)),"",VLOOKUP($B20,meinberg!$A$2:$E$999,F$1+1,FALSE))</f>
        <v>29</v>
      </c>
      <c r="G20" s="1">
        <f>IF(ISERROR(VLOOKUP($B20,meinberg!$A$2:$E$999,G$1+1,FALSE)),"",VLOOKUP($B20,meinberg!$A$2:$E$999,G$1+1,FALSE))</f>
        <v>0</v>
      </c>
      <c r="H20" s="1">
        <f>IF(ISERROR(VLOOKUP($B20,meinberg!$A$2:$E$999,H$1+1,FALSE)),"",VLOOKUP($B20,meinberg!$A$2:$E$999,H$1+1,FALSE))</f>
        <v>0</v>
      </c>
      <c r="I20" s="1">
        <f>IF(SUM(E20:H20)&gt;0,SUM(E20:H20),"")</f>
        <v>68</v>
      </c>
      <c r="J20" s="1">
        <f>IF(ISERROR(VLOOKUP($B20,herbede!$A$2:$E$999,J$1+1,FALSE)),"",VLOOKUP($B20,herbede!$A$2:$E$999,J$1+1,FALSE))</f>
        <v>33</v>
      </c>
      <c r="K20" s="1">
        <f>IF(ISERROR(VLOOKUP($B20,herbede!$A$2:$E$999,K$1+1,FALSE)),"",VLOOKUP($B20,herbede!$A$2:$E$999,K$1+1,FALSE))</f>
        <v>25</v>
      </c>
      <c r="L20" s="1">
        <f>IF(ISERROR(VLOOKUP($B20,herbede!$A$2:$E$999,L$1+1,FALSE)),"",VLOOKUP($B20,herbede!$A$2:$E$999,L$1+1,FALSE))</f>
        <v>30</v>
      </c>
      <c r="M20" s="1">
        <f>IF(ISERROR(VLOOKUP($B20,herbede!$A$2:$E$999,M$1+1,FALSE)),"",VLOOKUP($B20,herbede!$A$2:$E$999,M$1+1,FALSE))</f>
        <v>25</v>
      </c>
      <c r="N20" s="1">
        <f>IF(SUM(J20:M20)&gt;0,SUM(J20:M20),"")</f>
        <v>113</v>
      </c>
      <c r="O20" s="1">
        <f>IF(ISERROR(VLOOKUP($B20,heven!$A$2:$E$961,O$1+1,FALSE)),"",VLOOKUP($B20,heven!$A$2:$E$961,O$1+1,FALSE))</f>
        <v>24</v>
      </c>
      <c r="P20" s="1">
        <f>IF(ISERROR(VLOOKUP($B20,heven!$A$2:$E$961,P$1+1,FALSE)),"",VLOOKUP($B20,heven!$A$2:$E$961,P$1+1,FALSE))</f>
        <v>29</v>
      </c>
      <c r="Q20" s="1">
        <f>IF(ISERROR(VLOOKUP($B20,heven!$A$2:$E$961,Q$1+1,FALSE)),"",VLOOKUP($B20,heven!$A$2:$E$961,Q$1+1,FALSE))</f>
        <v>29</v>
      </c>
      <c r="R20" s="1">
        <f>IF(ISERROR(VLOOKUP($B20,heven!$A$2:$E$961,R$1+1,FALSE)),"",VLOOKUP($B20,heven!$A$2:$E$961,R$1+1,FALSE))</f>
        <v>22</v>
      </c>
      <c r="S20" s="1">
        <f>IF(SUM(O20:R20)&gt;0,SUM(O20:R20),"")</f>
        <v>104</v>
      </c>
      <c r="T20" s="1">
        <f>IF(ISERROR(VLOOKUP($B20,gladbeck!$A$2:$E$998,T$1+1,FALSE)),"",VLOOKUP($B20,gladbeck!$A$2:$E$998,T$1+1,FALSE))</f>
        <v>32</v>
      </c>
      <c r="U20" s="1">
        <f>IF(ISERROR(VLOOKUP($B20,gladbeck!$A$2:$E$998,U$1+1,FALSE)),"",VLOOKUP($B20,gladbeck!$A$2:$E$998,U$1+1,FALSE))</f>
        <v>24</v>
      </c>
      <c r="V20" s="1">
        <f>IF(ISERROR(VLOOKUP($B20,gladbeck!$A$2:$E$998,V$1+1,FALSE)),"",VLOOKUP($B20,gladbeck!$A$2:$E$998,V$1+1,FALSE))</f>
        <v>27</v>
      </c>
      <c r="W20" s="1">
        <f>IF(ISERROR(VLOOKUP($B20,gladbeck!$A$2:$E$998,W$1+1,FALSE)),"",VLOOKUP($B20,gladbeck!$A$2:$E$998,W$1+1,FALSE))</f>
        <v>26</v>
      </c>
      <c r="X20" s="1">
        <f>IF(SUM(T20:W20)&gt;0,SUM(T20:W20),"")</f>
        <v>109</v>
      </c>
      <c r="Y20" s="1">
        <f>IF(ISERROR(VLOOKUP($B20,brilon!$A$2:$E$999,Y$1+1,FALSE)),"",VLOOKUP($B20,brilon!$A$2:$E$999,Y$1+1,FALSE))</f>
        <v>25</v>
      </c>
      <c r="Z20" s="1">
        <f>IF(ISERROR(VLOOKUP($B20,brilon!$A$2:$E$999,Z$1+1,FALSE)),"",VLOOKUP($B20,brilon!$A$2:$E$999,Z$1+1,FALSE))</f>
        <v>32</v>
      </c>
      <c r="AA20" s="1">
        <f>IF(ISERROR(VLOOKUP($B20,brilon!$A$2:$E$999,AA$1+1,FALSE)),"",VLOOKUP($B20,brilon!$A$2:$E$999,AA$1+1,FALSE))</f>
        <v>27</v>
      </c>
      <c r="AB20" s="1">
        <f>IF(ISERROR(VLOOKUP($B20,brilon!$A$2:$E$999,AB$1+1,FALSE)),"",VLOOKUP($B20,brilon!$A$2:$E$999,AB$1+1,FALSE))</f>
        <v>36</v>
      </c>
      <c r="AC20" s="1">
        <f>IF(SUM(Y20:AB20)&gt;0,SUM(Y20:AB20),"")</f>
        <v>120</v>
      </c>
      <c r="AD20" s="1">
        <f>IF(ISERROR(VLOOKUP($B20,luedenscheid!$A$2:$E$899,AD$1+1,FALSE)),"",VLOOKUP($B20,luedenscheid!$A$2:$E$899,AD$1+1,FALSE))</f>
        <v>28</v>
      </c>
      <c r="AE20" s="1">
        <f>IF(ISERROR(VLOOKUP($B20,luedenscheid!$A$2:$E$899,AE$1+1,FALSE)),"",VLOOKUP($B20,luedenscheid!$A$2:$E$899,AE$1+1,FALSE))</f>
        <v>28</v>
      </c>
      <c r="AF20" s="1">
        <f>IF(ISERROR(VLOOKUP($B20,luedenscheid!$A$2:$E$899,AF$1+1,FALSE)),"",VLOOKUP($B20,luedenscheid!$A$2:$E$899,AF$1+1,FALSE))</f>
        <v>25</v>
      </c>
      <c r="AG20" s="1">
        <f>IF(ISERROR(VLOOKUP($B20,luedenscheid!$A$2:$E$899,AG$1+1,FALSE)),"",VLOOKUP($B20,luedenscheid!$A$2:$E$899,AG$1+1,FALSE))</f>
        <v>29</v>
      </c>
      <c r="AH20" s="1">
        <f>IF(SUM(AD20:AG20)&gt;0,SUM(AD20:AG20),"")</f>
        <v>110</v>
      </c>
      <c r="AI20" s="1">
        <f>IF(SUM(E20:AH20)&gt;0,SUM(E20:AH20)/2,"")</f>
        <v>624</v>
      </c>
      <c r="AJ20" s="1">
        <f>COUNTIF(E20:H20,"&gt;0")+COUNTIF(J20:M20,"&gt;0")+COUNTIF(O20:R20,"&gt;0")+COUNTIF(T20:W20,"&gt;0")+COUNTIF(Y20:AB20,"&gt;0")+COUNTIF(AD20:AG20,"&gt;0")</f>
        <v>22</v>
      </c>
      <c r="AK20" s="3">
        <f>IF(AJ20&gt;0,AI20/AJ20,"")</f>
        <v>28.363636363636363</v>
      </c>
    </row>
    <row r="21" spans="1:37" ht="12.75">
      <c r="A21" s="2">
        <v>61620</v>
      </c>
      <c r="B21" s="1" t="s">
        <v>13</v>
      </c>
      <c r="C21" s="1" t="s">
        <v>28</v>
      </c>
      <c r="D21" s="1" t="s">
        <v>76</v>
      </c>
      <c r="E21" s="1">
        <f>IF(ISERROR(VLOOKUP($B21,meinberg!$A$2:$E$999,E$1+1,FALSE)),"",VLOOKUP($B21,meinberg!$A$2:$E$999,E$1+1,FALSE))</f>
        <v>36</v>
      </c>
      <c r="F21" s="1">
        <f>IF(ISERROR(VLOOKUP($B21,meinberg!$A$2:$E$999,F$1+1,FALSE)),"",VLOOKUP($B21,meinberg!$A$2:$E$999,F$1+1,FALSE))</f>
        <v>33</v>
      </c>
      <c r="G21" s="1">
        <f>IF(ISERROR(VLOOKUP($B21,meinberg!$A$2:$E$999,G$1+1,FALSE)),"",VLOOKUP($B21,meinberg!$A$2:$E$999,G$1+1,FALSE))</f>
        <v>0</v>
      </c>
      <c r="H21" s="1">
        <f>IF(ISERROR(VLOOKUP($B21,meinberg!$A$2:$E$999,H$1+1,FALSE)),"",VLOOKUP($B21,meinberg!$A$2:$E$999,H$1+1,FALSE))</f>
        <v>0</v>
      </c>
      <c r="I21" s="1">
        <f>IF(SUM(E21:H21)&gt;0,SUM(E21:H21),"")</f>
        <v>69</v>
      </c>
      <c r="J21" s="1">
        <f>IF(ISERROR(VLOOKUP($B21,herbede!$A$2:$E$999,J$1+1,FALSE)),"",VLOOKUP($B21,herbede!$A$2:$E$999,J$1+1,FALSE))</f>
        <v>27</v>
      </c>
      <c r="K21" s="1">
        <f>IF(ISERROR(VLOOKUP($B21,herbede!$A$2:$E$999,K$1+1,FALSE)),"",VLOOKUP($B21,herbede!$A$2:$E$999,K$1+1,FALSE))</f>
        <v>30</v>
      </c>
      <c r="L21" s="1">
        <f>IF(ISERROR(VLOOKUP($B21,herbede!$A$2:$E$999,L$1+1,FALSE)),"",VLOOKUP($B21,herbede!$A$2:$E$999,L$1+1,FALSE))</f>
        <v>31</v>
      </c>
      <c r="M21" s="1">
        <f>IF(ISERROR(VLOOKUP($B21,herbede!$A$2:$E$999,M$1+1,FALSE)),"",VLOOKUP($B21,herbede!$A$2:$E$999,M$1+1,FALSE))</f>
        <v>24</v>
      </c>
      <c r="N21" s="1">
        <f>IF(SUM(J21:M21)&gt;0,SUM(J21:M21),"")</f>
        <v>112</v>
      </c>
      <c r="O21" s="1">
        <f>IF(ISERROR(VLOOKUP($B21,heven!$A$2:$E$961,O$1+1,FALSE)),"",VLOOKUP($B21,heven!$A$2:$E$961,O$1+1,FALSE))</f>
        <v>22</v>
      </c>
      <c r="P21" s="1">
        <f>IF(ISERROR(VLOOKUP($B21,heven!$A$2:$E$961,P$1+1,FALSE)),"",VLOOKUP($B21,heven!$A$2:$E$961,P$1+1,FALSE))</f>
        <v>26</v>
      </c>
      <c r="Q21" s="1">
        <f>IF(ISERROR(VLOOKUP($B21,heven!$A$2:$E$961,Q$1+1,FALSE)),"",VLOOKUP($B21,heven!$A$2:$E$961,Q$1+1,FALSE))</f>
        <v>33</v>
      </c>
      <c r="R21" s="1">
        <f>IF(ISERROR(VLOOKUP($B21,heven!$A$2:$E$961,R$1+1,FALSE)),"",VLOOKUP($B21,heven!$A$2:$E$961,R$1+1,FALSE))</f>
        <v>26</v>
      </c>
      <c r="S21" s="1">
        <f>IF(SUM(O21:R21)&gt;0,SUM(O21:R21),"")</f>
        <v>107</v>
      </c>
      <c r="T21" s="1">
        <f>IF(ISERROR(VLOOKUP($B21,gladbeck!$A$2:$E$998,T$1+1,FALSE)),"",VLOOKUP($B21,gladbeck!$A$2:$E$998,T$1+1,FALSE))</f>
        <v>26</v>
      </c>
      <c r="U21" s="1">
        <f>IF(ISERROR(VLOOKUP($B21,gladbeck!$A$2:$E$998,U$1+1,FALSE)),"",VLOOKUP($B21,gladbeck!$A$2:$E$998,U$1+1,FALSE))</f>
        <v>31</v>
      </c>
      <c r="V21" s="1">
        <f>IF(ISERROR(VLOOKUP($B21,gladbeck!$A$2:$E$998,V$1+1,FALSE)),"",VLOOKUP($B21,gladbeck!$A$2:$E$998,V$1+1,FALSE))</f>
        <v>33</v>
      </c>
      <c r="W21" s="1">
        <f>IF(ISERROR(VLOOKUP($B21,gladbeck!$A$2:$E$998,W$1+1,FALSE)),"",VLOOKUP($B21,gladbeck!$A$2:$E$998,W$1+1,FALSE))</f>
        <v>32</v>
      </c>
      <c r="X21" s="1">
        <f>IF(SUM(T21:W21)&gt;0,SUM(T21:W21),"")</f>
        <v>122</v>
      </c>
      <c r="Y21" s="1">
        <f>IF(ISERROR(VLOOKUP($B21,brilon!$A$2:$E$999,Y$1+1,FALSE)),"",VLOOKUP($B21,brilon!$A$2:$E$999,Y$1+1,FALSE))</f>
        <v>26</v>
      </c>
      <c r="Z21" s="1">
        <f>IF(ISERROR(VLOOKUP($B21,brilon!$A$2:$E$999,Z$1+1,FALSE)),"",VLOOKUP($B21,brilon!$A$2:$E$999,Z$1+1,FALSE))</f>
        <v>33</v>
      </c>
      <c r="AA21" s="1">
        <f>IF(ISERROR(VLOOKUP($B21,brilon!$A$2:$E$999,AA$1+1,FALSE)),"",VLOOKUP($B21,brilon!$A$2:$E$999,AA$1+1,FALSE))</f>
        <v>29</v>
      </c>
      <c r="AB21" s="1">
        <f>IF(ISERROR(VLOOKUP($B21,brilon!$A$2:$E$999,AB$1+1,FALSE)),"",VLOOKUP($B21,brilon!$A$2:$E$999,AB$1+1,FALSE))</f>
        <v>27</v>
      </c>
      <c r="AC21" s="1">
        <f>IF(SUM(Y21:AB21)&gt;0,SUM(Y21:AB21),"")</f>
        <v>115</v>
      </c>
      <c r="AD21" s="1">
        <f>IF(ISERROR(VLOOKUP($B21,luedenscheid!$A$2:$E$899,AD$1+1,FALSE)),"",VLOOKUP($B21,luedenscheid!$A$2:$E$899,AD$1+1,FALSE))</f>
        <v>27</v>
      </c>
      <c r="AE21" s="1">
        <f>IF(ISERROR(VLOOKUP($B21,luedenscheid!$A$2:$E$899,AE$1+1,FALSE)),"",VLOOKUP($B21,luedenscheid!$A$2:$E$899,AE$1+1,FALSE))</f>
        <v>31</v>
      </c>
      <c r="AF21" s="1">
        <f>IF(ISERROR(VLOOKUP($B21,luedenscheid!$A$2:$E$899,AF$1+1,FALSE)),"",VLOOKUP($B21,luedenscheid!$A$2:$E$899,AF$1+1,FALSE))</f>
        <v>28</v>
      </c>
      <c r="AG21" s="1">
        <f>IF(ISERROR(VLOOKUP($B21,luedenscheid!$A$2:$E$899,AG$1+1,FALSE)),"",VLOOKUP($B21,luedenscheid!$A$2:$E$899,AG$1+1,FALSE))</f>
        <v>27</v>
      </c>
      <c r="AH21" s="1">
        <f>IF(SUM(AD21:AG21)&gt;0,SUM(AD21:AG21),"")</f>
        <v>113</v>
      </c>
      <c r="AI21" s="1">
        <f>IF(SUM(E21:AH21)&gt;0,SUM(E21:AH21)/2,"")</f>
        <v>638</v>
      </c>
      <c r="AJ21" s="1">
        <f>COUNTIF(E21:H21,"&gt;0")+COUNTIF(J21:M21,"&gt;0")+COUNTIF(O21:R21,"&gt;0")+COUNTIF(T21:W21,"&gt;0")+COUNTIF(Y21:AB21,"&gt;0")+COUNTIF(AD21:AG21,"&gt;0")</f>
        <v>22</v>
      </c>
      <c r="AK21" s="3">
        <f>IF(AJ21&gt;0,AI21/AJ21,"")</f>
        <v>29</v>
      </c>
    </row>
    <row r="22" spans="1:37" ht="12.75">
      <c r="A22" s="2">
        <v>38041</v>
      </c>
      <c r="B22" s="1" t="s">
        <v>74</v>
      </c>
      <c r="C22" s="1" t="s">
        <v>85</v>
      </c>
      <c r="D22" s="1" t="s">
        <v>79</v>
      </c>
      <c r="E22" s="1">
        <f>IF(ISERROR(VLOOKUP($B22,meinberg!$A$2:$E$999,E$1+1,FALSE)),"",VLOOKUP($B22,meinberg!$A$2:$E$999,E$1+1,FALSE))</f>
        <v>30</v>
      </c>
      <c r="F22" s="1">
        <f>IF(ISERROR(VLOOKUP($B22,meinberg!$A$2:$E$999,F$1+1,FALSE)),"",VLOOKUP($B22,meinberg!$A$2:$E$999,F$1+1,FALSE))</f>
        <v>40</v>
      </c>
      <c r="G22" s="1">
        <f>IF(ISERROR(VLOOKUP($B22,meinberg!$A$2:$E$999,G$1+1,FALSE)),"",VLOOKUP($B22,meinberg!$A$2:$E$999,G$1+1,FALSE))</f>
        <v>0</v>
      </c>
      <c r="H22" s="1">
        <f>IF(ISERROR(VLOOKUP($B22,meinberg!$A$2:$E$999,H$1+1,FALSE)),"",VLOOKUP($B22,meinberg!$A$2:$E$999,H$1+1,FALSE))</f>
        <v>0</v>
      </c>
      <c r="I22" s="1">
        <f>IF(SUM(E22:H22)&gt;0,SUM(E22:H22),"")</f>
        <v>70</v>
      </c>
      <c r="J22" s="1">
        <f>IF(ISERROR(VLOOKUP($B22,herbede!$A$2:$E$999,J$1+1,FALSE)),"",VLOOKUP($B22,herbede!$A$2:$E$999,J$1+1,FALSE))</f>
        <v>30</v>
      </c>
      <c r="K22" s="1">
        <f>IF(ISERROR(VLOOKUP($B22,herbede!$A$2:$E$999,K$1+1,FALSE)),"",VLOOKUP($B22,herbede!$A$2:$E$999,K$1+1,FALSE))</f>
        <v>28</v>
      </c>
      <c r="L22" s="1">
        <f>IF(ISERROR(VLOOKUP($B22,herbede!$A$2:$E$999,L$1+1,FALSE)),"",VLOOKUP($B22,herbede!$A$2:$E$999,L$1+1,FALSE))</f>
        <v>29</v>
      </c>
      <c r="M22" s="1">
        <f>IF(ISERROR(VLOOKUP($B22,herbede!$A$2:$E$999,M$1+1,FALSE)),"",VLOOKUP($B22,herbede!$A$2:$E$999,M$1+1,FALSE))</f>
        <v>32</v>
      </c>
      <c r="N22" s="1">
        <f>IF(SUM(J22:M22)&gt;0,SUM(J22:M22),"")</f>
        <v>119</v>
      </c>
      <c r="O22" s="1">
        <f>IF(ISERROR(VLOOKUP($B22,heven!$A$2:$E$961,O$1+1,FALSE)),"",VLOOKUP($B22,heven!$A$2:$E$961,O$1+1,FALSE))</f>
        <v>27</v>
      </c>
      <c r="P22" s="1">
        <f>IF(ISERROR(VLOOKUP($B22,heven!$A$2:$E$961,P$1+1,FALSE)),"",VLOOKUP($B22,heven!$A$2:$E$961,P$1+1,FALSE))</f>
        <v>27</v>
      </c>
      <c r="Q22" s="1">
        <f>IF(ISERROR(VLOOKUP($B22,heven!$A$2:$E$961,Q$1+1,FALSE)),"",VLOOKUP($B22,heven!$A$2:$E$961,Q$1+1,FALSE))</f>
        <v>24</v>
      </c>
      <c r="R22" s="1">
        <f>IF(ISERROR(VLOOKUP($B22,heven!$A$2:$E$961,R$1+1,FALSE)),"",VLOOKUP($B22,heven!$A$2:$E$961,R$1+1,FALSE))</f>
        <v>24</v>
      </c>
      <c r="S22" s="1">
        <f>IF(SUM(O22:R22)&gt;0,SUM(O22:R22),"")</f>
        <v>102</v>
      </c>
      <c r="T22" s="1">
        <f>IF(ISERROR(VLOOKUP($B22,gladbeck!$A$2:$E$998,T$1+1,FALSE)),"",VLOOKUP($B22,gladbeck!$A$2:$E$998,T$1+1,FALSE))</f>
        <v>30</v>
      </c>
      <c r="U22" s="1">
        <f>IF(ISERROR(VLOOKUP($B22,gladbeck!$A$2:$E$998,U$1+1,FALSE)),"",VLOOKUP($B22,gladbeck!$A$2:$E$998,U$1+1,FALSE))</f>
        <v>39</v>
      </c>
      <c r="V22" s="1">
        <f>IF(ISERROR(VLOOKUP($B22,gladbeck!$A$2:$E$998,V$1+1,FALSE)),"",VLOOKUP($B22,gladbeck!$A$2:$E$998,V$1+1,FALSE))</f>
        <v>32</v>
      </c>
      <c r="W22" s="1">
        <f>IF(ISERROR(VLOOKUP($B22,gladbeck!$A$2:$E$998,W$1+1,FALSE)),"",VLOOKUP($B22,gladbeck!$A$2:$E$998,W$1+1,FALSE))</f>
        <v>25</v>
      </c>
      <c r="X22" s="1">
        <f>IF(SUM(T22:W22)&gt;0,SUM(T22:W22),"")</f>
        <v>126</v>
      </c>
      <c r="Y22" s="1">
        <f>IF(ISERROR(VLOOKUP($B22,brilon!$A$2:$E$999,Y$1+1,FALSE)),"",VLOOKUP($B22,brilon!$A$2:$E$999,Y$1+1,FALSE))</f>
        <v>27</v>
      </c>
      <c r="Z22" s="1">
        <f>IF(ISERROR(VLOOKUP($B22,brilon!$A$2:$E$999,Z$1+1,FALSE)),"",VLOOKUP($B22,brilon!$A$2:$E$999,Z$1+1,FALSE))</f>
        <v>34</v>
      </c>
      <c r="AA22" s="1">
        <f>IF(ISERROR(VLOOKUP($B22,brilon!$A$2:$E$999,AA$1+1,FALSE)),"",VLOOKUP($B22,brilon!$A$2:$E$999,AA$1+1,FALSE))</f>
        <v>28</v>
      </c>
      <c r="AB22" s="1">
        <f>IF(ISERROR(VLOOKUP($B22,brilon!$A$2:$E$999,AB$1+1,FALSE)),"",VLOOKUP($B22,brilon!$A$2:$E$999,AB$1+1,FALSE))</f>
        <v>25</v>
      </c>
      <c r="AC22" s="1">
        <f>IF(SUM(Y22:AB22)&gt;0,SUM(Y22:AB22),"")</f>
        <v>114</v>
      </c>
      <c r="AD22" s="1">
        <f>IF(ISERROR(VLOOKUP($B22,luedenscheid!$A$2:$E$899,AD$1+1,FALSE)),"",VLOOKUP($B22,luedenscheid!$A$2:$E$899,AD$1+1,FALSE))</f>
        <v>26</v>
      </c>
      <c r="AE22" s="1">
        <f>IF(ISERROR(VLOOKUP($B22,luedenscheid!$A$2:$E$899,AE$1+1,FALSE)),"",VLOOKUP($B22,luedenscheid!$A$2:$E$899,AE$1+1,FALSE))</f>
        <v>21</v>
      </c>
      <c r="AF22" s="1">
        <f>IF(ISERROR(VLOOKUP($B22,luedenscheid!$A$2:$E$899,AF$1+1,FALSE)),"",VLOOKUP($B22,luedenscheid!$A$2:$E$899,AF$1+1,FALSE))</f>
        <v>25</v>
      </c>
      <c r="AG22" s="1">
        <f>IF(ISERROR(VLOOKUP($B22,luedenscheid!$A$2:$E$899,AG$1+1,FALSE)),"",VLOOKUP($B22,luedenscheid!$A$2:$E$899,AG$1+1,FALSE))</f>
        <v>35</v>
      </c>
      <c r="AH22" s="1">
        <f>IF(SUM(AD22:AG22)&gt;0,SUM(AD22:AG22),"")</f>
        <v>107</v>
      </c>
      <c r="AI22" s="1">
        <f>IF(SUM(E22:AH22)&gt;0,SUM(E22:AH22)/2,"")</f>
        <v>638</v>
      </c>
      <c r="AJ22" s="1">
        <f>COUNTIF(E22:H22,"&gt;0")+COUNTIF(J22:M22,"&gt;0")+COUNTIF(O22:R22,"&gt;0")+COUNTIF(T22:W22,"&gt;0")+COUNTIF(Y22:AB22,"&gt;0")+COUNTIF(AD22:AG22,"&gt;0")</f>
        <v>22</v>
      </c>
      <c r="AK22" s="3">
        <f>IF(AJ22&gt;0,AI22/AJ22,"")</f>
        <v>29</v>
      </c>
    </row>
    <row r="23" spans="1:37" ht="12.75">
      <c r="A23" s="2">
        <v>38110</v>
      </c>
      <c r="B23" s="1" t="s">
        <v>73</v>
      </c>
      <c r="C23" s="1" t="s">
        <v>85</v>
      </c>
      <c r="D23" s="1" t="s">
        <v>80</v>
      </c>
      <c r="E23" s="1">
        <f>IF(ISERROR(VLOOKUP($B23,meinberg!$A$2:$E$999,E$1+1,FALSE)),"",VLOOKUP($B23,meinberg!$A$2:$E$999,E$1+1,FALSE))</f>
        <v>25</v>
      </c>
      <c r="F23" s="1">
        <f>IF(ISERROR(VLOOKUP($B23,meinberg!$A$2:$E$999,F$1+1,FALSE)),"",VLOOKUP($B23,meinberg!$A$2:$E$999,F$1+1,FALSE))</f>
        <v>23</v>
      </c>
      <c r="G23" s="1">
        <f>IF(ISERROR(VLOOKUP($B23,meinberg!$A$2:$E$999,G$1+1,FALSE)),"",VLOOKUP($B23,meinberg!$A$2:$E$999,G$1+1,FALSE))</f>
        <v>0</v>
      </c>
      <c r="H23" s="1">
        <f>IF(ISERROR(VLOOKUP($B23,meinberg!$A$2:$E$999,H$1+1,FALSE)),"",VLOOKUP($B23,meinberg!$A$2:$E$999,H$1+1,FALSE))</f>
        <v>0</v>
      </c>
      <c r="I23" s="1">
        <f>IF(SUM(E23:H23)&gt;0,SUM(E23:H23),"")</f>
        <v>48</v>
      </c>
      <c r="J23" s="1">
        <f>IF(ISERROR(VLOOKUP($B23,herbede!$A$2:$E$999,J$1+1,FALSE)),"",VLOOKUP($B23,herbede!$A$2:$E$999,J$1+1,FALSE))</f>
        <v>28</v>
      </c>
      <c r="K23" s="1">
        <f>IF(ISERROR(VLOOKUP($B23,herbede!$A$2:$E$999,K$1+1,FALSE)),"",VLOOKUP($B23,herbede!$A$2:$E$999,K$1+1,FALSE))</f>
        <v>31</v>
      </c>
      <c r="L23" s="1">
        <f>IF(ISERROR(VLOOKUP($B23,herbede!$A$2:$E$999,L$1+1,FALSE)),"",VLOOKUP($B23,herbede!$A$2:$E$999,L$1+1,FALSE))</f>
        <v>32</v>
      </c>
      <c r="M23" s="1">
        <f>IF(ISERROR(VLOOKUP($B23,herbede!$A$2:$E$999,M$1+1,FALSE)),"",VLOOKUP($B23,herbede!$A$2:$E$999,M$1+1,FALSE))</f>
        <v>25</v>
      </c>
      <c r="N23" s="1">
        <f>IF(SUM(J23:M23)&gt;0,SUM(J23:M23),"")</f>
        <v>116</v>
      </c>
      <c r="O23" s="1">
        <f>IF(ISERROR(VLOOKUP($B23,heven!$A$2:$E$961,O$1+1,FALSE)),"",VLOOKUP($B23,heven!$A$2:$E$961,O$1+1,FALSE))</f>
        <v>29</v>
      </c>
      <c r="P23" s="1">
        <f>IF(ISERROR(VLOOKUP($B23,heven!$A$2:$E$961,P$1+1,FALSE)),"",VLOOKUP($B23,heven!$A$2:$E$961,P$1+1,FALSE))</f>
        <v>30</v>
      </c>
      <c r="Q23" s="1">
        <f>IF(ISERROR(VLOOKUP($B23,heven!$A$2:$E$961,Q$1+1,FALSE)),"",VLOOKUP($B23,heven!$A$2:$E$961,Q$1+1,FALSE))</f>
        <v>40</v>
      </c>
      <c r="R23" s="1">
        <f>IF(ISERROR(VLOOKUP($B23,heven!$A$2:$E$961,R$1+1,FALSE)),"",VLOOKUP($B23,heven!$A$2:$E$961,R$1+1,FALSE))</f>
        <v>33</v>
      </c>
      <c r="S23" s="1">
        <f>IF(SUM(O23:R23)&gt;0,SUM(O23:R23),"")</f>
        <v>132</v>
      </c>
      <c r="T23" s="1">
        <f>IF(ISERROR(VLOOKUP($B23,gladbeck!$A$2:$E$998,T$1+1,FALSE)),"",VLOOKUP($B23,gladbeck!$A$2:$E$998,T$1+1,FALSE))</f>
        <v>36</v>
      </c>
      <c r="U23" s="1">
        <f>IF(ISERROR(VLOOKUP($B23,gladbeck!$A$2:$E$998,U$1+1,FALSE)),"",VLOOKUP($B23,gladbeck!$A$2:$E$998,U$1+1,FALSE))</f>
        <v>32</v>
      </c>
      <c r="V23" s="1">
        <f>IF(ISERROR(VLOOKUP($B23,gladbeck!$A$2:$E$998,V$1+1,FALSE)),"",VLOOKUP($B23,gladbeck!$A$2:$E$998,V$1+1,FALSE))</f>
        <v>29</v>
      </c>
      <c r="W23" s="1">
        <f>IF(ISERROR(VLOOKUP($B23,gladbeck!$A$2:$E$998,W$1+1,FALSE)),"",VLOOKUP($B23,gladbeck!$A$2:$E$998,W$1+1,FALSE))</f>
        <v>28</v>
      </c>
      <c r="X23" s="1">
        <f>IF(SUM(T23:W23)&gt;0,SUM(T23:W23),"")</f>
        <v>125</v>
      </c>
      <c r="Y23" s="1">
        <f>IF(ISERROR(VLOOKUP($B23,brilon!$A$2:$E$999,Y$1+1,FALSE)),"",VLOOKUP($B23,brilon!$A$2:$E$999,Y$1+1,FALSE))</f>
        <v>28</v>
      </c>
      <c r="Z23" s="1">
        <f>IF(ISERROR(VLOOKUP($B23,brilon!$A$2:$E$999,Z$1+1,FALSE)),"",VLOOKUP($B23,brilon!$A$2:$E$999,Z$1+1,FALSE))</f>
        <v>30</v>
      </c>
      <c r="AA23" s="1">
        <f>IF(ISERROR(VLOOKUP($B23,brilon!$A$2:$E$999,AA$1+1,FALSE)),"",VLOOKUP($B23,brilon!$A$2:$E$999,AA$1+1,FALSE))</f>
        <v>36</v>
      </c>
      <c r="AB23" s="1">
        <f>IF(ISERROR(VLOOKUP($B23,brilon!$A$2:$E$999,AB$1+1,FALSE)),"",VLOOKUP($B23,brilon!$A$2:$E$999,AB$1+1,FALSE))</f>
        <v>29</v>
      </c>
      <c r="AC23" s="1">
        <f>IF(SUM(Y23:AB23)&gt;0,SUM(Y23:AB23),"")</f>
        <v>123</v>
      </c>
      <c r="AD23" s="1">
        <f>IF(ISERROR(VLOOKUP($B23,luedenscheid!$A$2:$E$899,AD$1+1,FALSE)),"",VLOOKUP($B23,luedenscheid!$A$2:$E$899,AD$1+1,FALSE))</f>
        <v>25</v>
      </c>
      <c r="AE23" s="1">
        <f>IF(ISERROR(VLOOKUP($B23,luedenscheid!$A$2:$E$899,AE$1+1,FALSE)),"",VLOOKUP($B23,luedenscheid!$A$2:$E$899,AE$1+1,FALSE))</f>
        <v>23</v>
      </c>
      <c r="AF23" s="1">
        <f>IF(ISERROR(VLOOKUP($B23,luedenscheid!$A$2:$E$899,AF$1+1,FALSE)),"",VLOOKUP($B23,luedenscheid!$A$2:$E$899,AF$1+1,FALSE))</f>
        <v>24</v>
      </c>
      <c r="AG23" s="1">
        <f>IF(ISERROR(VLOOKUP($B23,luedenscheid!$A$2:$E$899,AG$1+1,FALSE)),"",VLOOKUP($B23,luedenscheid!$A$2:$E$899,AG$1+1,FALSE))</f>
        <v>26</v>
      </c>
      <c r="AH23" s="1">
        <f>IF(SUM(AD23:AG23)&gt;0,SUM(AD23:AG23),"")</f>
        <v>98</v>
      </c>
      <c r="AI23" s="1">
        <f>IF(SUM(E23:AH23)&gt;0,SUM(E23:AH23)/2,"")</f>
        <v>642</v>
      </c>
      <c r="AJ23" s="1">
        <f>COUNTIF(E23:H23,"&gt;0")+COUNTIF(J23:M23,"&gt;0")+COUNTIF(O23:R23,"&gt;0")+COUNTIF(T23:W23,"&gt;0")+COUNTIF(Y23:AB23,"&gt;0")+COUNTIF(AD23:AG23,"&gt;0")</f>
        <v>22</v>
      </c>
      <c r="AK23" s="3">
        <f>IF(AJ23&gt;0,AI23/AJ23,"")</f>
        <v>29.181818181818183</v>
      </c>
    </row>
    <row r="24" spans="1:37" ht="12.75">
      <c r="A24" s="16">
        <v>44134</v>
      </c>
      <c r="B24" s="1" t="s">
        <v>86</v>
      </c>
      <c r="C24" s="1" t="s">
        <v>29</v>
      </c>
      <c r="D24" s="1" t="s">
        <v>125</v>
      </c>
      <c r="E24" s="1">
        <f>IF(ISERROR(VLOOKUP($B24,meinberg!$A$2:$E$999,E$1+1,FALSE)),"",VLOOKUP($B24,meinberg!$A$2:$E$999,E$1+1,FALSE))</f>
      </c>
      <c r="F24" s="1">
        <f>IF(ISERROR(VLOOKUP($B24,meinberg!$A$2:$E$999,F$1+1,FALSE)),"",VLOOKUP($B24,meinberg!$A$2:$E$999,F$1+1,FALSE))</f>
      </c>
      <c r="G24" s="1">
        <f>IF(ISERROR(VLOOKUP($B24,meinberg!$A$2:$E$999,G$1+1,FALSE)),"",VLOOKUP($B24,meinberg!$A$2:$E$999,G$1+1,FALSE))</f>
      </c>
      <c r="H24" s="1">
        <f>IF(ISERROR(VLOOKUP($B24,meinberg!$A$2:$E$999,H$1+1,FALSE)),"",VLOOKUP($B24,meinberg!$A$2:$E$999,H$1+1,FALSE))</f>
      </c>
      <c r="I24" s="1">
        <f>IF(SUM(E24:H24)&gt;0,SUM(E24:H24),"")</f>
      </c>
      <c r="J24" s="1">
        <f>IF(ISERROR(VLOOKUP($B24,herbede!$A$2:$E$999,J$1+1,FALSE)),"",VLOOKUP($B24,herbede!$A$2:$E$999,J$1+1,FALSE))</f>
        <v>28</v>
      </c>
      <c r="K24" s="1">
        <f>IF(ISERROR(VLOOKUP($B24,herbede!$A$2:$E$999,K$1+1,FALSE)),"",VLOOKUP($B24,herbede!$A$2:$E$999,K$1+1,FALSE))</f>
        <v>25</v>
      </c>
      <c r="L24" s="1">
        <f>IF(ISERROR(VLOOKUP($B24,herbede!$A$2:$E$999,L$1+1,FALSE)),"",VLOOKUP($B24,herbede!$A$2:$E$999,L$1+1,FALSE))</f>
        <v>25</v>
      </c>
      <c r="M24" s="1">
        <f>IF(ISERROR(VLOOKUP($B24,herbede!$A$2:$E$999,M$1+1,FALSE)),"",VLOOKUP($B24,herbede!$A$2:$E$999,M$1+1,FALSE))</f>
        <v>26</v>
      </c>
      <c r="N24" s="1">
        <f>IF(SUM(J24:M24)&gt;0,SUM(J24:M24),"")</f>
        <v>104</v>
      </c>
      <c r="O24" s="1">
        <f>IF(ISERROR(VLOOKUP($B24,heven!$A$2:$E$961,O$1+1,FALSE)),"",VLOOKUP($B24,heven!$A$2:$E$961,O$1+1,FALSE))</f>
        <v>21</v>
      </c>
      <c r="P24" s="1">
        <f>IF(ISERROR(VLOOKUP($B24,heven!$A$2:$E$961,P$1+1,FALSE)),"",VLOOKUP($B24,heven!$A$2:$E$961,P$1+1,FALSE))</f>
        <v>24</v>
      </c>
      <c r="Q24" s="1">
        <f>IF(ISERROR(VLOOKUP($B24,heven!$A$2:$E$961,Q$1+1,FALSE)),"",VLOOKUP($B24,heven!$A$2:$E$961,Q$1+1,FALSE))</f>
        <v>23</v>
      </c>
      <c r="R24" s="1">
        <f>IF(ISERROR(VLOOKUP($B24,heven!$A$2:$E$961,R$1+1,FALSE)),"",VLOOKUP($B24,heven!$A$2:$E$961,R$1+1,FALSE))</f>
        <v>23</v>
      </c>
      <c r="S24" s="1">
        <f>IF(SUM(O24:R24)&gt;0,SUM(O24:R24),"")</f>
        <v>91</v>
      </c>
      <c r="T24" s="1">
        <f>IF(ISERROR(VLOOKUP($B24,gladbeck!$A$2:$E$998,T$1+1,FALSE)),"",VLOOKUP($B24,gladbeck!$A$2:$E$998,T$1+1,FALSE))</f>
        <v>25</v>
      </c>
      <c r="U24" s="1">
        <f>IF(ISERROR(VLOOKUP($B24,gladbeck!$A$2:$E$998,U$1+1,FALSE)),"",VLOOKUP($B24,gladbeck!$A$2:$E$998,U$1+1,FALSE))</f>
        <v>26</v>
      </c>
      <c r="V24" s="1">
        <f>IF(ISERROR(VLOOKUP($B24,gladbeck!$A$2:$E$998,V$1+1,FALSE)),"",VLOOKUP($B24,gladbeck!$A$2:$E$998,V$1+1,FALSE))</f>
        <v>21</v>
      </c>
      <c r="W24" s="1">
        <f>IF(ISERROR(VLOOKUP($B24,gladbeck!$A$2:$E$998,W$1+1,FALSE)),"",VLOOKUP($B24,gladbeck!$A$2:$E$998,W$1+1,FALSE))</f>
        <v>23</v>
      </c>
      <c r="X24" s="1">
        <f>IF(SUM(T24:W24)&gt;0,SUM(T24:W24),"")</f>
        <v>95</v>
      </c>
      <c r="Y24" s="1">
        <f>IF(ISERROR(VLOOKUP($B24,brilon!$A$2:$E$999,Y$1+1,FALSE)),"",VLOOKUP($B24,brilon!$A$2:$E$999,Y$1+1,FALSE))</f>
        <v>24</v>
      </c>
      <c r="Z24" s="1">
        <f>IF(ISERROR(VLOOKUP($B24,brilon!$A$2:$E$999,Z$1+1,FALSE)),"",VLOOKUP($B24,brilon!$A$2:$E$999,Z$1+1,FALSE))</f>
        <v>26</v>
      </c>
      <c r="AA24" s="1">
        <f>IF(ISERROR(VLOOKUP($B24,brilon!$A$2:$E$999,AA$1+1,FALSE)),"",VLOOKUP($B24,brilon!$A$2:$E$999,AA$1+1,FALSE))</f>
        <v>27</v>
      </c>
      <c r="AB24" s="1">
        <f>IF(ISERROR(VLOOKUP($B24,brilon!$A$2:$E$999,AB$1+1,FALSE)),"",VLOOKUP($B24,brilon!$A$2:$E$999,AB$1+1,FALSE))</f>
        <v>27</v>
      </c>
      <c r="AC24" s="1">
        <f>IF(SUM(Y24:AB24)&gt;0,SUM(Y24:AB24),"")</f>
        <v>104</v>
      </c>
      <c r="AD24" s="1">
        <f>IF(ISERROR(VLOOKUP($B24,luedenscheid!$A$2:$E$899,AD$1+1,FALSE)),"",VLOOKUP($B24,luedenscheid!$A$2:$E$899,AD$1+1,FALSE))</f>
        <v>22</v>
      </c>
      <c r="AE24" s="1">
        <f>IF(ISERROR(VLOOKUP($B24,luedenscheid!$A$2:$E$899,AE$1+1,FALSE)),"",VLOOKUP($B24,luedenscheid!$A$2:$E$899,AE$1+1,FALSE))</f>
        <v>24</v>
      </c>
      <c r="AF24" s="1">
        <f>IF(ISERROR(VLOOKUP($B24,luedenscheid!$A$2:$E$899,AF$1+1,FALSE)),"",VLOOKUP($B24,luedenscheid!$A$2:$E$899,AF$1+1,FALSE))</f>
        <v>20</v>
      </c>
      <c r="AG24" s="1">
        <f>IF(ISERROR(VLOOKUP($B24,luedenscheid!$A$2:$E$899,AG$1+1,FALSE)),"",VLOOKUP($B24,luedenscheid!$A$2:$E$899,AG$1+1,FALSE))</f>
        <v>24</v>
      </c>
      <c r="AH24" s="1">
        <f>IF(SUM(AD24:AG24)&gt;0,SUM(AD24:AG24),"")</f>
        <v>90</v>
      </c>
      <c r="AI24" s="1">
        <f>IF(SUM(E24:AH24)&gt;0,SUM(E24:AH24)/2,"")</f>
        <v>484</v>
      </c>
      <c r="AJ24" s="1">
        <f>COUNTIF(E24:H24,"&gt;0")+COUNTIF(J24:M24,"&gt;0")+COUNTIF(O24:R24,"&gt;0")+COUNTIF(T24:W24,"&gt;0")+COUNTIF(Y24:AB24,"&gt;0")+COUNTIF(AD24:AG24,"&gt;0")</f>
        <v>20</v>
      </c>
      <c r="AK24" s="3">
        <f>IF(AJ24&gt;0,AI24/AJ24,"")</f>
        <v>24.2</v>
      </c>
    </row>
    <row r="25" spans="1:37" ht="12.75">
      <c r="A25" s="16">
        <v>35103</v>
      </c>
      <c r="B25" s="1" t="s">
        <v>113</v>
      </c>
      <c r="C25" s="1" t="s">
        <v>84</v>
      </c>
      <c r="D25" s="1" t="s">
        <v>24</v>
      </c>
      <c r="E25" s="1">
        <f>IF(ISERROR(VLOOKUP($B25,meinberg!$A$2:$E$999,E$1+1,FALSE)),"",VLOOKUP($B25,meinberg!$A$2:$E$999,E$1+1,FALSE))</f>
      </c>
      <c r="F25" s="1">
        <f>IF(ISERROR(VLOOKUP($B25,meinberg!$A$2:$E$999,F$1+1,FALSE)),"",VLOOKUP($B25,meinberg!$A$2:$E$999,F$1+1,FALSE))</f>
      </c>
      <c r="G25" s="1">
        <f>IF(ISERROR(VLOOKUP($B25,meinberg!$A$2:$E$999,G$1+1,FALSE)),"",VLOOKUP($B25,meinberg!$A$2:$E$999,G$1+1,FALSE))</f>
      </c>
      <c r="H25" s="1">
        <f>IF(ISERROR(VLOOKUP($B25,meinberg!$A$2:$E$999,H$1+1,FALSE)),"",VLOOKUP($B25,meinberg!$A$2:$E$999,H$1+1,FALSE))</f>
      </c>
      <c r="I25" s="1">
        <f>IF(SUM(E25:H25)&gt;0,SUM(E25:H25),"")</f>
      </c>
      <c r="J25" s="1">
        <f>IF(ISERROR(VLOOKUP($B25,herbede!$A$2:$E$999,J$1+1,FALSE)),"",VLOOKUP($B25,herbede!$A$2:$E$999,J$1+1,FALSE))</f>
        <v>31</v>
      </c>
      <c r="K25" s="1">
        <f>IF(ISERROR(VLOOKUP($B25,herbede!$A$2:$E$999,K$1+1,FALSE)),"",VLOOKUP($B25,herbede!$A$2:$E$999,K$1+1,FALSE))</f>
        <v>27</v>
      </c>
      <c r="L25" s="1">
        <f>IF(ISERROR(VLOOKUP($B25,herbede!$A$2:$E$999,L$1+1,FALSE)),"",VLOOKUP($B25,herbede!$A$2:$E$999,L$1+1,FALSE))</f>
        <v>34</v>
      </c>
      <c r="M25" s="1">
        <f>IF(ISERROR(VLOOKUP($B25,herbede!$A$2:$E$999,M$1+1,FALSE)),"",VLOOKUP($B25,herbede!$A$2:$E$999,M$1+1,FALSE))</f>
        <v>29</v>
      </c>
      <c r="N25" s="1">
        <f>IF(SUM(J25:M25)&gt;0,SUM(J25:M25),"")</f>
        <v>121</v>
      </c>
      <c r="O25" s="1">
        <f>IF(ISERROR(VLOOKUP($B25,heven!$A$2:$E$961,O$1+1,FALSE)),"",VLOOKUP($B25,heven!$A$2:$E$961,O$1+1,FALSE))</f>
        <v>27</v>
      </c>
      <c r="P25" s="1">
        <f>IF(ISERROR(VLOOKUP($B25,heven!$A$2:$E$961,P$1+1,FALSE)),"",VLOOKUP($B25,heven!$A$2:$E$961,P$1+1,FALSE))</f>
        <v>27</v>
      </c>
      <c r="Q25" s="1">
        <f>IF(ISERROR(VLOOKUP($B25,heven!$A$2:$E$961,Q$1+1,FALSE)),"",VLOOKUP($B25,heven!$A$2:$E$961,Q$1+1,FALSE))</f>
        <v>31</v>
      </c>
      <c r="R25" s="1">
        <f>IF(ISERROR(VLOOKUP($B25,heven!$A$2:$E$961,R$1+1,FALSE)),"",VLOOKUP($B25,heven!$A$2:$E$961,R$1+1,FALSE))</f>
        <v>22</v>
      </c>
      <c r="S25" s="1">
        <f>IF(SUM(O25:R25)&gt;0,SUM(O25:R25),"")</f>
        <v>107</v>
      </c>
      <c r="T25" s="1">
        <f>IF(ISERROR(VLOOKUP($B25,gladbeck!$A$2:$E$998,T$1+1,FALSE)),"",VLOOKUP($B25,gladbeck!$A$2:$E$998,T$1+1,FALSE))</f>
        <v>25</v>
      </c>
      <c r="U25" s="1">
        <f>IF(ISERROR(VLOOKUP($B25,gladbeck!$A$2:$E$998,U$1+1,FALSE)),"",VLOOKUP($B25,gladbeck!$A$2:$E$998,U$1+1,FALSE))</f>
        <v>23</v>
      </c>
      <c r="V25" s="1">
        <f>IF(ISERROR(VLOOKUP($B25,gladbeck!$A$2:$E$998,V$1+1,FALSE)),"",VLOOKUP($B25,gladbeck!$A$2:$E$998,V$1+1,FALSE))</f>
        <v>26</v>
      </c>
      <c r="W25" s="1">
        <f>IF(ISERROR(VLOOKUP($B25,gladbeck!$A$2:$E$998,W$1+1,FALSE)),"",VLOOKUP($B25,gladbeck!$A$2:$E$998,W$1+1,FALSE))</f>
        <v>29</v>
      </c>
      <c r="X25" s="1">
        <f>IF(SUM(T25:W25)&gt;0,SUM(T25:W25),"")</f>
        <v>103</v>
      </c>
      <c r="Y25" s="1">
        <f>IF(ISERROR(VLOOKUP($B25,brilon!$A$2:$E$999,Y$1+1,FALSE)),"",VLOOKUP($B25,brilon!$A$2:$E$999,Y$1+1,FALSE))</f>
        <v>28</v>
      </c>
      <c r="Z25" s="1">
        <f>IF(ISERROR(VLOOKUP($B25,brilon!$A$2:$E$999,Z$1+1,FALSE)),"",VLOOKUP($B25,brilon!$A$2:$E$999,Z$1+1,FALSE))</f>
        <v>28</v>
      </c>
      <c r="AA25" s="1">
        <f>IF(ISERROR(VLOOKUP($B25,brilon!$A$2:$E$999,AA$1+1,FALSE)),"",VLOOKUP($B25,brilon!$A$2:$E$999,AA$1+1,FALSE))</f>
        <v>26</v>
      </c>
      <c r="AB25" s="1">
        <f>IF(ISERROR(VLOOKUP($B25,brilon!$A$2:$E$999,AB$1+1,FALSE)),"",VLOOKUP($B25,brilon!$A$2:$E$999,AB$1+1,FALSE))</f>
        <v>28</v>
      </c>
      <c r="AC25" s="1">
        <f>IF(SUM(Y25:AB25)&gt;0,SUM(Y25:AB25),"")</f>
        <v>110</v>
      </c>
      <c r="AD25" s="1">
        <f>IF(ISERROR(VLOOKUP($B25,luedenscheid!$A$2:$E$899,AD$1+1,FALSE)),"",VLOOKUP($B25,luedenscheid!$A$2:$E$899,AD$1+1,FALSE))</f>
        <v>30</v>
      </c>
      <c r="AE25" s="1">
        <f>IF(ISERROR(VLOOKUP($B25,luedenscheid!$A$2:$E$899,AE$1+1,FALSE)),"",VLOOKUP($B25,luedenscheid!$A$2:$E$899,AE$1+1,FALSE))</f>
        <v>24</v>
      </c>
      <c r="AF25" s="1">
        <f>IF(ISERROR(VLOOKUP($B25,luedenscheid!$A$2:$E$899,AF$1+1,FALSE)),"",VLOOKUP($B25,luedenscheid!$A$2:$E$899,AF$1+1,FALSE))</f>
        <v>27</v>
      </c>
      <c r="AG25" s="1">
        <f>IF(ISERROR(VLOOKUP($B25,luedenscheid!$A$2:$E$899,AG$1+1,FALSE)),"",VLOOKUP($B25,luedenscheid!$A$2:$E$899,AG$1+1,FALSE))</f>
        <v>26</v>
      </c>
      <c r="AH25" s="1">
        <f>IF(SUM(AD25:AG25)&gt;0,SUM(AD25:AG25),"")</f>
        <v>107</v>
      </c>
      <c r="AI25" s="1">
        <f>IF(SUM(E25:AH25)&gt;0,SUM(E25:AH25)/2,"")</f>
        <v>548</v>
      </c>
      <c r="AJ25" s="1">
        <f>COUNTIF(E25:H25,"&gt;0")+COUNTIF(J25:M25,"&gt;0")+COUNTIF(O25:R25,"&gt;0")+COUNTIF(T25:W25,"&gt;0")+COUNTIF(Y25:AB25,"&gt;0")+COUNTIF(AD25:AG25,"&gt;0")</f>
        <v>20</v>
      </c>
      <c r="AK25" s="3">
        <f>IF(AJ25&gt;0,AI25/AJ25,"")</f>
        <v>27.4</v>
      </c>
    </row>
    <row r="26" spans="1:37" ht="12.75">
      <c r="A26" s="16">
        <v>61958</v>
      </c>
      <c r="B26" s="1" t="s">
        <v>119</v>
      </c>
      <c r="C26" s="1" t="s">
        <v>28</v>
      </c>
      <c r="D26" s="1" t="s">
        <v>78</v>
      </c>
      <c r="E26" s="1">
        <f>IF(ISERROR(VLOOKUP($B26,meinberg!$A$2:$E$999,E$1+1,FALSE)),"",VLOOKUP($B26,meinberg!$A$2:$E$999,E$1+1,FALSE))</f>
      </c>
      <c r="F26" s="1">
        <f>IF(ISERROR(VLOOKUP($B26,meinberg!$A$2:$E$999,F$1+1,FALSE)),"",VLOOKUP($B26,meinberg!$A$2:$E$999,F$1+1,FALSE))</f>
      </c>
      <c r="G26" s="1">
        <f>IF(ISERROR(VLOOKUP($B26,meinberg!$A$2:$E$999,G$1+1,FALSE)),"",VLOOKUP($B26,meinberg!$A$2:$E$999,G$1+1,FALSE))</f>
      </c>
      <c r="H26" s="1">
        <f>IF(ISERROR(VLOOKUP($B26,meinberg!$A$2:$E$999,H$1+1,FALSE)),"",VLOOKUP($B26,meinberg!$A$2:$E$999,H$1+1,FALSE))</f>
      </c>
      <c r="I26" s="1">
        <f>IF(SUM(E26:H26)&gt;0,SUM(E26:H26),"")</f>
      </c>
      <c r="J26" s="1">
        <f>IF(ISERROR(VLOOKUP($B26,herbede!$A$2:$E$999,J$1+1,FALSE)),"",VLOOKUP($B26,herbede!$A$2:$E$999,J$1+1,FALSE))</f>
        <v>27</v>
      </c>
      <c r="K26" s="1">
        <f>IF(ISERROR(VLOOKUP($B26,herbede!$A$2:$E$999,K$1+1,FALSE)),"",VLOOKUP($B26,herbede!$A$2:$E$999,K$1+1,FALSE))</f>
        <v>30</v>
      </c>
      <c r="L26" s="1">
        <f>IF(ISERROR(VLOOKUP($B26,herbede!$A$2:$E$999,L$1+1,FALSE)),"",VLOOKUP($B26,herbede!$A$2:$E$999,L$1+1,FALSE))</f>
        <v>33</v>
      </c>
      <c r="M26" s="1">
        <f>IF(ISERROR(VLOOKUP($B26,herbede!$A$2:$E$999,M$1+1,FALSE)),"",VLOOKUP($B26,herbede!$A$2:$E$999,M$1+1,FALSE))</f>
        <v>23</v>
      </c>
      <c r="N26" s="1">
        <f>IF(SUM(J26:M26)&gt;0,SUM(J26:M26),"")</f>
        <v>113</v>
      </c>
      <c r="O26" s="1">
        <f>IF(ISERROR(VLOOKUP($B26,heven!$A$2:$E$961,O$1+1,FALSE)),"",VLOOKUP($B26,heven!$A$2:$E$961,O$1+1,FALSE))</f>
        <v>39</v>
      </c>
      <c r="P26" s="1">
        <f>IF(ISERROR(VLOOKUP($B26,heven!$A$2:$E$961,P$1+1,FALSE)),"",VLOOKUP($B26,heven!$A$2:$E$961,P$1+1,FALSE))</f>
        <v>32</v>
      </c>
      <c r="Q26" s="1">
        <f>IF(ISERROR(VLOOKUP($B26,heven!$A$2:$E$961,Q$1+1,FALSE)),"",VLOOKUP($B26,heven!$A$2:$E$961,Q$1+1,FALSE))</f>
        <v>27</v>
      </c>
      <c r="R26" s="1">
        <f>IF(ISERROR(VLOOKUP($B26,heven!$A$2:$E$961,R$1+1,FALSE)),"",VLOOKUP($B26,heven!$A$2:$E$961,R$1+1,FALSE))</f>
        <v>27</v>
      </c>
      <c r="S26" s="1">
        <f>IF(SUM(O26:R26)&gt;0,SUM(O26:R26),"")</f>
        <v>125</v>
      </c>
      <c r="T26" s="1">
        <f>IF(ISERROR(VLOOKUP($B26,gladbeck!$A$2:$E$998,T$1+1,FALSE)),"",VLOOKUP($B26,gladbeck!$A$2:$E$998,T$1+1,FALSE))</f>
        <v>31</v>
      </c>
      <c r="U26" s="1">
        <f>IF(ISERROR(VLOOKUP($B26,gladbeck!$A$2:$E$998,U$1+1,FALSE)),"",VLOOKUP($B26,gladbeck!$A$2:$E$998,U$1+1,FALSE))</f>
        <v>31</v>
      </c>
      <c r="V26" s="1">
        <f>IF(ISERROR(VLOOKUP($B26,gladbeck!$A$2:$E$998,V$1+1,FALSE)),"",VLOOKUP($B26,gladbeck!$A$2:$E$998,V$1+1,FALSE))</f>
        <v>30</v>
      </c>
      <c r="W26" s="1">
        <f>IF(ISERROR(VLOOKUP($B26,gladbeck!$A$2:$E$998,W$1+1,FALSE)),"",VLOOKUP($B26,gladbeck!$A$2:$E$998,W$1+1,FALSE))</f>
        <v>32</v>
      </c>
      <c r="X26" s="1">
        <f>IF(SUM(T26:W26)&gt;0,SUM(T26:W26),"")</f>
        <v>124</v>
      </c>
      <c r="Y26" s="1">
        <f>IF(ISERROR(VLOOKUP($B26,brilon!$A$2:$E$999,Y$1+1,FALSE)),"",VLOOKUP($B26,brilon!$A$2:$E$999,Y$1+1,FALSE))</f>
        <v>26</v>
      </c>
      <c r="Z26" s="1">
        <f>IF(ISERROR(VLOOKUP($B26,brilon!$A$2:$E$999,Z$1+1,FALSE)),"",VLOOKUP($B26,brilon!$A$2:$E$999,Z$1+1,FALSE))</f>
        <v>35</v>
      </c>
      <c r="AA26" s="1">
        <f>IF(ISERROR(VLOOKUP($B26,brilon!$A$2:$E$999,AA$1+1,FALSE)),"",VLOOKUP($B26,brilon!$A$2:$E$999,AA$1+1,FALSE))</f>
        <v>22</v>
      </c>
      <c r="AB26" s="1">
        <f>IF(ISERROR(VLOOKUP($B26,brilon!$A$2:$E$999,AB$1+1,FALSE)),"",VLOOKUP($B26,brilon!$A$2:$E$999,AB$1+1,FALSE))</f>
        <v>25</v>
      </c>
      <c r="AC26" s="1">
        <f>IF(SUM(Y26:AB26)&gt;0,SUM(Y26:AB26),"")</f>
        <v>108</v>
      </c>
      <c r="AD26" s="1">
        <f>IF(ISERROR(VLOOKUP($B26,luedenscheid!$A$2:$E$899,AD$1+1,FALSE)),"",VLOOKUP($B26,luedenscheid!$A$2:$E$899,AD$1+1,FALSE))</f>
        <v>29</v>
      </c>
      <c r="AE26" s="1">
        <f>IF(ISERROR(VLOOKUP($B26,luedenscheid!$A$2:$E$899,AE$1+1,FALSE)),"",VLOOKUP($B26,luedenscheid!$A$2:$E$899,AE$1+1,FALSE))</f>
        <v>29</v>
      </c>
      <c r="AF26" s="1">
        <f>IF(ISERROR(VLOOKUP($B26,luedenscheid!$A$2:$E$899,AF$1+1,FALSE)),"",VLOOKUP($B26,luedenscheid!$A$2:$E$899,AF$1+1,FALSE))</f>
        <v>23</v>
      </c>
      <c r="AG26" s="1">
        <f>IF(ISERROR(VLOOKUP($B26,luedenscheid!$A$2:$E$899,AG$1+1,FALSE)),"",VLOOKUP($B26,luedenscheid!$A$2:$E$899,AG$1+1,FALSE))</f>
        <v>31</v>
      </c>
      <c r="AH26" s="1">
        <f>IF(SUM(AD26:AG26)&gt;0,SUM(AD26:AG26),"")</f>
        <v>112</v>
      </c>
      <c r="AI26" s="1">
        <f>IF(SUM(E26:AH26)&gt;0,SUM(E26:AH26)/2,"")</f>
        <v>582</v>
      </c>
      <c r="AJ26" s="1">
        <f>COUNTIF(E26:H26,"&gt;0")+COUNTIF(J26:M26,"&gt;0")+COUNTIF(O26:R26,"&gt;0")+COUNTIF(T26:W26,"&gt;0")+COUNTIF(Y26:AB26,"&gt;0")+COUNTIF(AD26:AG26,"&gt;0")</f>
        <v>20</v>
      </c>
      <c r="AK26" s="3">
        <f>IF(AJ26&gt;0,AI26/AJ26,"")</f>
        <v>29.1</v>
      </c>
    </row>
    <row r="27" spans="1:37" ht="12.75">
      <c r="A27" s="2">
        <v>37799</v>
      </c>
      <c r="B27" s="1" t="s">
        <v>65</v>
      </c>
      <c r="C27" s="1" t="s">
        <v>28</v>
      </c>
      <c r="D27" s="1" t="s">
        <v>25</v>
      </c>
      <c r="E27" s="1">
        <f>IF(ISERROR(VLOOKUP($B27,meinberg!$A$2:$E$999,E$1+1,FALSE)),"",VLOOKUP($B27,meinberg!$A$2:$E$999,E$1+1,FALSE))</f>
        <v>27</v>
      </c>
      <c r="F27" s="1">
        <f>IF(ISERROR(VLOOKUP($B27,meinberg!$A$2:$E$999,F$1+1,FALSE)),"",VLOOKUP($B27,meinberg!$A$2:$E$999,F$1+1,FALSE))</f>
        <v>27</v>
      </c>
      <c r="G27" s="1">
        <f>IF(ISERROR(VLOOKUP($B27,meinberg!$A$2:$E$999,G$1+1,FALSE)),"",VLOOKUP($B27,meinberg!$A$2:$E$999,G$1+1,FALSE))</f>
        <v>0</v>
      </c>
      <c r="H27" s="1">
        <f>IF(ISERROR(VLOOKUP($B27,meinberg!$A$2:$E$999,H$1+1,FALSE)),"",VLOOKUP($B27,meinberg!$A$2:$E$999,H$1+1,FALSE))</f>
        <v>0</v>
      </c>
      <c r="I27" s="1">
        <f>IF(SUM(E27:H27)&gt;0,SUM(E27:H27),"")</f>
        <v>54</v>
      </c>
      <c r="J27" s="1">
        <f>IF(ISERROR(VLOOKUP($B27,herbede!$A$2:$E$999,J$1+1,FALSE)),"",VLOOKUP($B27,herbede!$A$2:$E$999,J$1+1,FALSE))</f>
        <v>22</v>
      </c>
      <c r="K27" s="1">
        <f>IF(ISERROR(VLOOKUP($B27,herbede!$A$2:$E$999,K$1+1,FALSE)),"",VLOOKUP($B27,herbede!$A$2:$E$999,K$1+1,FALSE))</f>
        <v>22</v>
      </c>
      <c r="L27" s="1">
        <f>IF(ISERROR(VLOOKUP($B27,herbede!$A$2:$E$999,L$1+1,FALSE)),"",VLOOKUP($B27,herbede!$A$2:$E$999,L$1+1,FALSE))</f>
        <v>21</v>
      </c>
      <c r="M27" s="1">
        <f>IF(ISERROR(VLOOKUP($B27,herbede!$A$2:$E$999,M$1+1,FALSE)),"",VLOOKUP($B27,herbede!$A$2:$E$999,M$1+1,FALSE))</f>
        <v>22</v>
      </c>
      <c r="N27" s="1">
        <f>IF(SUM(J27:M27)&gt;0,SUM(J27:M27),"")</f>
        <v>87</v>
      </c>
      <c r="O27" s="1">
        <f>IF(ISERROR(VLOOKUP($B27,heven!$A$2:$E$961,O$1+1,FALSE)),"",VLOOKUP($B27,heven!$A$2:$E$961,O$1+1,FALSE))</f>
        <v>22</v>
      </c>
      <c r="P27" s="1">
        <f>IF(ISERROR(VLOOKUP($B27,heven!$A$2:$E$961,P$1+1,FALSE)),"",VLOOKUP($B27,heven!$A$2:$E$961,P$1+1,FALSE))</f>
        <v>21</v>
      </c>
      <c r="Q27" s="1">
        <f>IF(ISERROR(VLOOKUP($B27,heven!$A$2:$E$961,Q$1+1,FALSE)),"",VLOOKUP($B27,heven!$A$2:$E$961,Q$1+1,FALSE))</f>
        <v>25</v>
      </c>
      <c r="R27" s="1">
        <f>IF(ISERROR(VLOOKUP($B27,heven!$A$2:$E$961,R$1+1,FALSE)),"",VLOOKUP($B27,heven!$A$2:$E$961,R$1+1,FALSE))</f>
        <v>22</v>
      </c>
      <c r="S27" s="1">
        <f>IF(SUM(O27:R27)&gt;0,SUM(O27:R27),"")</f>
        <v>90</v>
      </c>
      <c r="T27" s="1">
        <f>IF(ISERROR(VLOOKUP($B27,gladbeck!$A$2:$E$998,T$1+1,FALSE)),"",VLOOKUP($B27,gladbeck!$A$2:$E$998,T$1+1,FALSE))</f>
        <v>22</v>
      </c>
      <c r="U27" s="1">
        <f>IF(ISERROR(VLOOKUP($B27,gladbeck!$A$2:$E$998,U$1+1,FALSE)),"",VLOOKUP($B27,gladbeck!$A$2:$E$998,U$1+1,FALSE))</f>
        <v>23</v>
      </c>
      <c r="V27" s="1">
        <f>IF(ISERROR(VLOOKUP($B27,gladbeck!$A$2:$E$998,V$1+1,FALSE)),"",VLOOKUP($B27,gladbeck!$A$2:$E$998,V$1+1,FALSE))</f>
        <v>20</v>
      </c>
      <c r="W27" s="1">
        <f>IF(ISERROR(VLOOKUP($B27,gladbeck!$A$2:$E$998,W$1+1,FALSE)),"",VLOOKUP($B27,gladbeck!$A$2:$E$998,W$1+1,FALSE))</f>
        <v>24</v>
      </c>
      <c r="X27" s="1">
        <f>IF(SUM(T27:W27)&gt;0,SUM(T27:W27),"")</f>
        <v>89</v>
      </c>
      <c r="Y27" s="1">
        <f>IF(ISERROR(VLOOKUP($B27,brilon!$A$2:$E$999,Y$1+1,FALSE)),"",VLOOKUP($B27,brilon!$A$2:$E$999,Y$1+1,FALSE))</f>
        <v>24</v>
      </c>
      <c r="Z27" s="1">
        <f>IF(ISERROR(VLOOKUP($B27,brilon!$A$2:$E$999,Z$1+1,FALSE)),"",VLOOKUP($B27,brilon!$A$2:$E$999,Z$1+1,FALSE))</f>
        <v>24</v>
      </c>
      <c r="AA27" s="1">
        <f>IF(ISERROR(VLOOKUP($B27,brilon!$A$2:$E$999,AA$1+1,FALSE)),"",VLOOKUP($B27,brilon!$A$2:$E$999,AA$1+1,FALSE))</f>
        <v>24</v>
      </c>
      <c r="AB27" s="1">
        <f>IF(ISERROR(VLOOKUP($B27,brilon!$A$2:$E$999,AB$1+1,FALSE)),"",VLOOKUP($B27,brilon!$A$2:$E$999,AB$1+1,FALSE))</f>
        <v>21</v>
      </c>
      <c r="AC27" s="1">
        <f>IF(SUM(Y27:AB27)&gt;0,SUM(Y27:AB27),"")</f>
        <v>93</v>
      </c>
      <c r="AD27" s="1">
        <f>IF(ISERROR(VLOOKUP($B27,luedenscheid!$A$2:$E$899,AD$1+1,FALSE)),"",VLOOKUP($B27,luedenscheid!$A$2:$E$899,AD$1+1,FALSE))</f>
      </c>
      <c r="AE27" s="1">
        <f>IF(ISERROR(VLOOKUP($B27,luedenscheid!$A$2:$E$899,AE$1+1,FALSE)),"",VLOOKUP($B27,luedenscheid!$A$2:$E$899,AE$1+1,FALSE))</f>
      </c>
      <c r="AF27" s="1">
        <f>IF(ISERROR(VLOOKUP($B27,luedenscheid!$A$2:$E$899,AF$1+1,FALSE)),"",VLOOKUP($B27,luedenscheid!$A$2:$E$899,AF$1+1,FALSE))</f>
      </c>
      <c r="AG27" s="1">
        <f>IF(ISERROR(VLOOKUP($B27,luedenscheid!$A$2:$E$899,AG$1+1,FALSE)),"",VLOOKUP($B27,luedenscheid!$A$2:$E$899,AG$1+1,FALSE))</f>
      </c>
      <c r="AH27" s="1">
        <f>IF(SUM(AD27:AG27)&gt;0,SUM(AD27:AG27),"")</f>
      </c>
      <c r="AI27" s="1">
        <f>IF(SUM(E27:AH27)&gt;0,SUM(E27:AH27)/2,"")</f>
        <v>413</v>
      </c>
      <c r="AJ27" s="1">
        <f>COUNTIF(E27:H27,"&gt;0")+COUNTIF(J27:M27,"&gt;0")+COUNTIF(O27:R27,"&gt;0")+COUNTIF(T27:W27,"&gt;0")+COUNTIF(Y27:AB27,"&gt;0")+COUNTIF(AD27:AG27,"&gt;0")</f>
        <v>18</v>
      </c>
      <c r="AK27" s="3">
        <f>IF(AJ27&gt;0,AI27/AJ27,"")</f>
        <v>22.944444444444443</v>
      </c>
    </row>
    <row r="28" spans="1:37" ht="12.75">
      <c r="A28" s="2">
        <v>4095</v>
      </c>
      <c r="B28" s="1" t="s">
        <v>14</v>
      </c>
      <c r="C28" s="1" t="s">
        <v>29</v>
      </c>
      <c r="D28" s="1" t="s">
        <v>76</v>
      </c>
      <c r="E28" s="1">
        <f>IF(ISERROR(VLOOKUP($B28,meinberg!$A$2:$E$999,E$1+1,FALSE)),"",VLOOKUP($B28,meinberg!$A$2:$E$999,E$1+1,FALSE))</f>
        <v>28</v>
      </c>
      <c r="F28" s="1">
        <f>IF(ISERROR(VLOOKUP($B28,meinberg!$A$2:$E$999,F$1+1,FALSE)),"",VLOOKUP($B28,meinberg!$A$2:$E$999,F$1+1,FALSE))</f>
        <v>26</v>
      </c>
      <c r="G28" s="1">
        <f>IF(ISERROR(VLOOKUP($B28,meinberg!$A$2:$E$999,G$1+1,FALSE)),"",VLOOKUP($B28,meinberg!$A$2:$E$999,G$1+1,FALSE))</f>
        <v>0</v>
      </c>
      <c r="H28" s="1">
        <f>IF(ISERROR(VLOOKUP($B28,meinberg!$A$2:$E$999,H$1+1,FALSE)),"",VLOOKUP($B28,meinberg!$A$2:$E$999,H$1+1,FALSE))</f>
        <v>0</v>
      </c>
      <c r="I28" s="1">
        <f>IF(SUM(E28:H28)&gt;0,SUM(E28:H28),"")</f>
        <v>54</v>
      </c>
      <c r="J28" s="1">
        <f>IF(ISERROR(VLOOKUP($B28,herbede!$A$2:$E$999,J$1+1,FALSE)),"",VLOOKUP($B28,herbede!$A$2:$E$999,J$1+1,FALSE))</f>
      </c>
      <c r="K28" s="1">
        <f>IF(ISERROR(VLOOKUP($B28,herbede!$A$2:$E$999,K$1+1,FALSE)),"",VLOOKUP($B28,herbede!$A$2:$E$999,K$1+1,FALSE))</f>
      </c>
      <c r="L28" s="1">
        <f>IF(ISERROR(VLOOKUP($B28,herbede!$A$2:$E$999,L$1+1,FALSE)),"",VLOOKUP($B28,herbede!$A$2:$E$999,L$1+1,FALSE))</f>
      </c>
      <c r="M28" s="1">
        <f>IF(ISERROR(VLOOKUP($B28,herbede!$A$2:$E$999,M$1+1,FALSE)),"",VLOOKUP($B28,herbede!$A$2:$E$999,M$1+1,FALSE))</f>
      </c>
      <c r="N28" s="1">
        <f>IF(SUM(J28:M28)&gt;0,SUM(J28:M28),"")</f>
      </c>
      <c r="O28" s="1">
        <f>IF(ISERROR(VLOOKUP($B28,heven!$A$2:$E$961,O$1+1,FALSE)),"",VLOOKUP($B28,heven!$A$2:$E$961,O$1+1,FALSE))</f>
        <v>24</v>
      </c>
      <c r="P28" s="1">
        <f>IF(ISERROR(VLOOKUP($B28,heven!$A$2:$E$961,P$1+1,FALSE)),"",VLOOKUP($B28,heven!$A$2:$E$961,P$1+1,FALSE))</f>
        <v>25</v>
      </c>
      <c r="Q28" s="1">
        <f>IF(ISERROR(VLOOKUP($B28,heven!$A$2:$E$961,Q$1+1,FALSE)),"",VLOOKUP($B28,heven!$A$2:$E$961,Q$1+1,FALSE))</f>
        <v>24</v>
      </c>
      <c r="R28" s="1">
        <f>IF(ISERROR(VLOOKUP($B28,heven!$A$2:$E$961,R$1+1,FALSE)),"",VLOOKUP($B28,heven!$A$2:$E$961,R$1+1,FALSE))</f>
        <v>24</v>
      </c>
      <c r="S28" s="1">
        <f>IF(SUM(O28:R28)&gt;0,SUM(O28:R28),"")</f>
        <v>97</v>
      </c>
      <c r="T28" s="1">
        <f>IF(ISERROR(VLOOKUP($B28,gladbeck!$A$2:$E$998,T$1+1,FALSE)),"",VLOOKUP($B28,gladbeck!$A$2:$E$998,T$1+1,FALSE))</f>
        <v>25</v>
      </c>
      <c r="U28" s="1">
        <f>IF(ISERROR(VLOOKUP($B28,gladbeck!$A$2:$E$998,U$1+1,FALSE)),"",VLOOKUP($B28,gladbeck!$A$2:$E$998,U$1+1,FALSE))</f>
        <v>25</v>
      </c>
      <c r="V28" s="1">
        <f>IF(ISERROR(VLOOKUP($B28,gladbeck!$A$2:$E$998,V$1+1,FALSE)),"",VLOOKUP($B28,gladbeck!$A$2:$E$998,V$1+1,FALSE))</f>
        <v>23</v>
      </c>
      <c r="W28" s="1">
        <f>IF(ISERROR(VLOOKUP($B28,gladbeck!$A$2:$E$998,W$1+1,FALSE)),"",VLOOKUP($B28,gladbeck!$A$2:$E$998,W$1+1,FALSE))</f>
        <v>21</v>
      </c>
      <c r="X28" s="1">
        <f>IF(SUM(T28:W28)&gt;0,SUM(T28:W28),"")</f>
        <v>94</v>
      </c>
      <c r="Y28" s="1">
        <f>IF(ISERROR(VLOOKUP($B28,brilon!$A$2:$E$999,Y$1+1,FALSE)),"",VLOOKUP($B28,brilon!$A$2:$E$999,Y$1+1,FALSE))</f>
        <v>24</v>
      </c>
      <c r="Z28" s="1">
        <f>IF(ISERROR(VLOOKUP($B28,brilon!$A$2:$E$999,Z$1+1,FALSE)),"",VLOOKUP($B28,brilon!$A$2:$E$999,Z$1+1,FALSE))</f>
        <v>24</v>
      </c>
      <c r="AA28" s="1">
        <f>IF(ISERROR(VLOOKUP($B28,brilon!$A$2:$E$999,AA$1+1,FALSE)),"",VLOOKUP($B28,brilon!$A$2:$E$999,AA$1+1,FALSE))</f>
        <v>22</v>
      </c>
      <c r="AB28" s="1">
        <f>IF(ISERROR(VLOOKUP($B28,brilon!$A$2:$E$999,AB$1+1,FALSE)),"",VLOOKUP($B28,brilon!$A$2:$E$999,AB$1+1,FALSE))</f>
        <v>21</v>
      </c>
      <c r="AC28" s="1">
        <f>IF(SUM(Y28:AB28)&gt;0,SUM(Y28:AB28),"")</f>
        <v>91</v>
      </c>
      <c r="AD28" s="1">
        <f>IF(ISERROR(VLOOKUP($B28,luedenscheid!$A$2:$E$899,AD$1+1,FALSE)),"",VLOOKUP($B28,luedenscheid!$A$2:$E$899,AD$1+1,FALSE))</f>
        <v>21</v>
      </c>
      <c r="AE28" s="1">
        <f>IF(ISERROR(VLOOKUP($B28,luedenscheid!$A$2:$E$899,AE$1+1,FALSE)),"",VLOOKUP($B28,luedenscheid!$A$2:$E$899,AE$1+1,FALSE))</f>
        <v>21</v>
      </c>
      <c r="AF28" s="1">
        <f>IF(ISERROR(VLOOKUP($B28,luedenscheid!$A$2:$E$899,AF$1+1,FALSE)),"",VLOOKUP($B28,luedenscheid!$A$2:$E$899,AF$1+1,FALSE))</f>
        <v>23</v>
      </c>
      <c r="AG28" s="1">
        <f>IF(ISERROR(VLOOKUP($B28,luedenscheid!$A$2:$E$899,AG$1+1,FALSE)),"",VLOOKUP($B28,luedenscheid!$A$2:$E$899,AG$1+1,FALSE))</f>
        <v>26</v>
      </c>
      <c r="AH28" s="1">
        <f>IF(SUM(AD28:AG28)&gt;0,SUM(AD28:AG28),"")</f>
        <v>91</v>
      </c>
      <c r="AI28" s="1">
        <f>IF(SUM(E28:AH28)&gt;0,SUM(E28:AH28)/2,"")</f>
        <v>427</v>
      </c>
      <c r="AJ28" s="1">
        <f>COUNTIF(E28:H28,"&gt;0")+COUNTIF(J28:M28,"&gt;0")+COUNTIF(O28:R28,"&gt;0")+COUNTIF(T28:W28,"&gt;0")+COUNTIF(Y28:AB28,"&gt;0")+COUNTIF(AD28:AG28,"&gt;0")</f>
        <v>18</v>
      </c>
      <c r="AK28" s="3">
        <f>IF(AJ28&gt;0,AI28/AJ28,"")</f>
        <v>23.72222222222222</v>
      </c>
    </row>
    <row r="29" spans="1:37" ht="12.75">
      <c r="A29" s="2">
        <v>64923</v>
      </c>
      <c r="B29" s="1" t="s">
        <v>68</v>
      </c>
      <c r="C29" s="1" t="s">
        <v>85</v>
      </c>
      <c r="D29" s="1" t="s">
        <v>80</v>
      </c>
      <c r="E29" s="1">
        <f>IF(ISERROR(VLOOKUP($B29,meinberg!$A$2:$E$999,E$1+1,FALSE)),"",VLOOKUP($B29,meinberg!$A$2:$E$999,E$1+1,FALSE))</f>
        <v>29</v>
      </c>
      <c r="F29" s="1">
        <f>IF(ISERROR(VLOOKUP($B29,meinberg!$A$2:$E$999,F$1+1,FALSE)),"",VLOOKUP($B29,meinberg!$A$2:$E$999,F$1+1,FALSE))</f>
        <v>25</v>
      </c>
      <c r="G29" s="1">
        <f>IF(ISERROR(VLOOKUP($B29,meinberg!$A$2:$E$999,G$1+1,FALSE)),"",VLOOKUP($B29,meinberg!$A$2:$E$999,G$1+1,FALSE))</f>
        <v>0</v>
      </c>
      <c r="H29" s="1">
        <f>IF(ISERROR(VLOOKUP($B29,meinberg!$A$2:$E$999,H$1+1,FALSE)),"",VLOOKUP($B29,meinberg!$A$2:$E$999,H$1+1,FALSE))</f>
        <v>0</v>
      </c>
      <c r="I29" s="1">
        <f>IF(SUM(E29:H29)&gt;0,SUM(E29:H29),"")</f>
        <v>54</v>
      </c>
      <c r="J29" s="1">
        <f>IF(ISERROR(VLOOKUP($B29,herbede!$A$2:$E$999,J$1+1,FALSE)),"",VLOOKUP($B29,herbede!$A$2:$E$999,J$1+1,FALSE))</f>
        <v>30</v>
      </c>
      <c r="K29" s="1">
        <f>IF(ISERROR(VLOOKUP($B29,herbede!$A$2:$E$999,K$1+1,FALSE)),"",VLOOKUP($B29,herbede!$A$2:$E$999,K$1+1,FALSE))</f>
        <v>22</v>
      </c>
      <c r="L29" s="1">
        <f>IF(ISERROR(VLOOKUP($B29,herbede!$A$2:$E$999,L$1+1,FALSE)),"",VLOOKUP($B29,herbede!$A$2:$E$999,L$1+1,FALSE))</f>
        <v>24</v>
      </c>
      <c r="M29" s="1">
        <f>IF(ISERROR(VLOOKUP($B29,herbede!$A$2:$E$999,M$1+1,FALSE)),"",VLOOKUP($B29,herbede!$A$2:$E$999,M$1+1,FALSE))</f>
        <v>29</v>
      </c>
      <c r="N29" s="1">
        <f>IF(SUM(J29:M29)&gt;0,SUM(J29:M29),"")</f>
        <v>105</v>
      </c>
      <c r="O29" s="1">
        <f>IF(ISERROR(VLOOKUP($B29,heven!$A$2:$E$961,O$1+1,FALSE)),"",VLOOKUP($B29,heven!$A$2:$E$961,O$1+1,FALSE))</f>
        <v>24</v>
      </c>
      <c r="P29" s="1">
        <f>IF(ISERROR(VLOOKUP($B29,heven!$A$2:$E$961,P$1+1,FALSE)),"",VLOOKUP($B29,heven!$A$2:$E$961,P$1+1,FALSE))</f>
        <v>27</v>
      </c>
      <c r="Q29" s="1">
        <f>IF(ISERROR(VLOOKUP($B29,heven!$A$2:$E$961,Q$1+1,FALSE)),"",VLOOKUP($B29,heven!$A$2:$E$961,Q$1+1,FALSE))</f>
        <v>24</v>
      </c>
      <c r="R29" s="1">
        <f>IF(ISERROR(VLOOKUP($B29,heven!$A$2:$E$961,R$1+1,FALSE)),"",VLOOKUP($B29,heven!$A$2:$E$961,R$1+1,FALSE))</f>
        <v>22</v>
      </c>
      <c r="S29" s="1">
        <f>IF(SUM(O29:R29)&gt;0,SUM(O29:R29),"")</f>
        <v>97</v>
      </c>
      <c r="T29" s="1">
        <f>IF(ISERROR(VLOOKUP($B29,gladbeck!$A$2:$E$998,T$1+1,FALSE)),"",VLOOKUP($B29,gladbeck!$A$2:$E$998,T$1+1,FALSE))</f>
        <v>27</v>
      </c>
      <c r="U29" s="1">
        <f>IF(ISERROR(VLOOKUP($B29,gladbeck!$A$2:$E$998,U$1+1,FALSE)),"",VLOOKUP($B29,gladbeck!$A$2:$E$998,U$1+1,FALSE))</f>
        <v>24</v>
      </c>
      <c r="V29" s="1">
        <f>IF(ISERROR(VLOOKUP($B29,gladbeck!$A$2:$E$998,V$1+1,FALSE)),"",VLOOKUP($B29,gladbeck!$A$2:$E$998,V$1+1,FALSE))</f>
        <v>28</v>
      </c>
      <c r="W29" s="1">
        <f>IF(ISERROR(VLOOKUP($B29,gladbeck!$A$2:$E$998,W$1+1,FALSE)),"",VLOOKUP($B29,gladbeck!$A$2:$E$998,W$1+1,FALSE))</f>
        <v>25</v>
      </c>
      <c r="X29" s="1">
        <f>IF(SUM(T29:W29)&gt;0,SUM(T29:W29),"")</f>
        <v>104</v>
      </c>
      <c r="Y29" s="1">
        <f>IF(ISERROR(VLOOKUP($B29,brilon!$A$2:$E$999,Y$1+1,FALSE)),"",VLOOKUP($B29,brilon!$A$2:$E$999,Y$1+1,FALSE))</f>
        <v>23</v>
      </c>
      <c r="Z29" s="1">
        <f>IF(ISERROR(VLOOKUP($B29,brilon!$A$2:$E$999,Z$1+1,FALSE)),"",VLOOKUP($B29,brilon!$A$2:$E$999,Z$1+1,FALSE))</f>
        <v>23</v>
      </c>
      <c r="AA29" s="1">
        <f>IF(ISERROR(VLOOKUP($B29,brilon!$A$2:$E$999,AA$1+1,FALSE)),"",VLOOKUP($B29,brilon!$A$2:$E$999,AA$1+1,FALSE))</f>
        <v>25</v>
      </c>
      <c r="AB29" s="1">
        <f>IF(ISERROR(VLOOKUP($B29,brilon!$A$2:$E$999,AB$1+1,FALSE)),"",VLOOKUP($B29,brilon!$A$2:$E$999,AB$1+1,FALSE))</f>
        <v>20</v>
      </c>
      <c r="AC29" s="1">
        <f>IF(SUM(Y29:AB29)&gt;0,SUM(Y29:AB29),"")</f>
        <v>91</v>
      </c>
      <c r="AD29" s="1">
        <f>IF(ISERROR(VLOOKUP($B29,luedenscheid!$A$2:$E$899,AD$1+1,FALSE)),"",VLOOKUP($B29,luedenscheid!$A$2:$E$899,AD$1+1,FALSE))</f>
      </c>
      <c r="AE29" s="1">
        <f>IF(ISERROR(VLOOKUP($B29,luedenscheid!$A$2:$E$899,AE$1+1,FALSE)),"",VLOOKUP($B29,luedenscheid!$A$2:$E$899,AE$1+1,FALSE))</f>
      </c>
      <c r="AF29" s="1">
        <f>IF(ISERROR(VLOOKUP($B29,luedenscheid!$A$2:$E$899,AF$1+1,FALSE)),"",VLOOKUP($B29,luedenscheid!$A$2:$E$899,AF$1+1,FALSE))</f>
      </c>
      <c r="AG29" s="1">
        <f>IF(ISERROR(VLOOKUP($B29,luedenscheid!$A$2:$E$899,AG$1+1,FALSE)),"",VLOOKUP($B29,luedenscheid!$A$2:$E$899,AG$1+1,FALSE))</f>
      </c>
      <c r="AH29" s="1">
        <f>IF(SUM(AD29:AG29)&gt;0,SUM(AD29:AG29),"")</f>
      </c>
      <c r="AI29" s="1">
        <f>IF(SUM(E29:AH29)&gt;0,SUM(E29:AH29)/2,"")</f>
        <v>451</v>
      </c>
      <c r="AJ29" s="1">
        <f>COUNTIF(E29:H29,"&gt;0")+COUNTIF(J29:M29,"&gt;0")+COUNTIF(O29:R29,"&gt;0")+COUNTIF(T29:W29,"&gt;0")+COUNTIF(Y29:AB29,"&gt;0")+COUNTIF(AD29:AG29,"&gt;0")</f>
        <v>18</v>
      </c>
      <c r="AK29" s="3">
        <f>IF(AJ29&gt;0,AI29/AJ29,"")</f>
        <v>25.055555555555557</v>
      </c>
    </row>
    <row r="30" spans="1:37" ht="12.75">
      <c r="A30" s="2">
        <v>24693</v>
      </c>
      <c r="B30" s="1" t="s">
        <v>8</v>
      </c>
      <c r="C30" s="1" t="s">
        <v>28</v>
      </c>
      <c r="D30" s="1" t="s">
        <v>77</v>
      </c>
      <c r="E30" s="1">
        <f>IF(ISERROR(VLOOKUP($B30,meinberg!$A$2:$E$999,E$1+1,FALSE)),"",VLOOKUP($B30,meinberg!$A$2:$E$999,E$1+1,FALSE))</f>
        <v>28</v>
      </c>
      <c r="F30" s="1">
        <f>IF(ISERROR(VLOOKUP($B30,meinberg!$A$2:$E$999,F$1+1,FALSE)),"",VLOOKUP($B30,meinberg!$A$2:$E$999,F$1+1,FALSE))</f>
        <v>28</v>
      </c>
      <c r="G30" s="1">
        <f>IF(ISERROR(VLOOKUP($B30,meinberg!$A$2:$E$999,G$1+1,FALSE)),"",VLOOKUP($B30,meinberg!$A$2:$E$999,G$1+1,FALSE))</f>
        <v>0</v>
      </c>
      <c r="H30" s="1">
        <f>IF(ISERROR(VLOOKUP($B30,meinberg!$A$2:$E$999,H$1+1,FALSE)),"",VLOOKUP($B30,meinberg!$A$2:$E$999,H$1+1,FALSE))</f>
        <v>0</v>
      </c>
      <c r="I30" s="1">
        <f>IF(SUM(E30:H30)&gt;0,SUM(E30:H30),"")</f>
        <v>56</v>
      </c>
      <c r="J30" s="1">
        <f>IF(ISERROR(VLOOKUP($B30,herbede!$A$2:$E$999,J$1+1,FALSE)),"",VLOOKUP($B30,herbede!$A$2:$E$999,J$1+1,FALSE))</f>
        <v>25</v>
      </c>
      <c r="K30" s="1">
        <f>IF(ISERROR(VLOOKUP($B30,herbede!$A$2:$E$999,K$1+1,FALSE)),"",VLOOKUP($B30,herbede!$A$2:$E$999,K$1+1,FALSE))</f>
        <v>25</v>
      </c>
      <c r="L30" s="1">
        <f>IF(ISERROR(VLOOKUP($B30,herbede!$A$2:$E$999,L$1+1,FALSE)),"",VLOOKUP($B30,herbede!$A$2:$E$999,L$1+1,FALSE))</f>
        <v>23</v>
      </c>
      <c r="M30" s="1">
        <f>IF(ISERROR(VLOOKUP($B30,herbede!$A$2:$E$999,M$1+1,FALSE)),"",VLOOKUP($B30,herbede!$A$2:$E$999,M$1+1,FALSE))</f>
        <v>22</v>
      </c>
      <c r="N30" s="1">
        <f>IF(SUM(J30:M30)&gt;0,SUM(J30:M30),"")</f>
        <v>95</v>
      </c>
      <c r="O30" s="1">
        <f>IF(ISERROR(VLOOKUP($B30,heven!$A$2:$E$961,O$1+1,FALSE)),"",VLOOKUP($B30,heven!$A$2:$E$961,O$1+1,FALSE))</f>
        <v>27</v>
      </c>
      <c r="P30" s="1">
        <f>IF(ISERROR(VLOOKUP($B30,heven!$A$2:$E$961,P$1+1,FALSE)),"",VLOOKUP($B30,heven!$A$2:$E$961,P$1+1,FALSE))</f>
        <v>23</v>
      </c>
      <c r="Q30" s="1">
        <f>IF(ISERROR(VLOOKUP($B30,heven!$A$2:$E$961,Q$1+1,FALSE)),"",VLOOKUP($B30,heven!$A$2:$E$961,Q$1+1,FALSE))</f>
        <v>28</v>
      </c>
      <c r="R30" s="1">
        <f>IF(ISERROR(VLOOKUP($B30,heven!$A$2:$E$961,R$1+1,FALSE)),"",VLOOKUP($B30,heven!$A$2:$E$961,R$1+1,FALSE))</f>
        <v>22</v>
      </c>
      <c r="S30" s="1">
        <f>IF(SUM(O30:R30)&gt;0,SUM(O30:R30),"")</f>
        <v>100</v>
      </c>
      <c r="T30" s="1">
        <f>IF(ISERROR(VLOOKUP($B30,gladbeck!$A$2:$E$998,T$1+1,FALSE)),"",VLOOKUP($B30,gladbeck!$A$2:$E$998,T$1+1,FALSE))</f>
        <v>24</v>
      </c>
      <c r="U30" s="1">
        <f>IF(ISERROR(VLOOKUP($B30,gladbeck!$A$2:$E$998,U$1+1,FALSE)),"",VLOOKUP($B30,gladbeck!$A$2:$E$998,U$1+1,FALSE))</f>
        <v>30</v>
      </c>
      <c r="V30" s="1">
        <f>IF(ISERROR(VLOOKUP($B30,gladbeck!$A$2:$E$998,V$1+1,FALSE)),"",VLOOKUP($B30,gladbeck!$A$2:$E$998,V$1+1,FALSE))</f>
        <v>23</v>
      </c>
      <c r="W30" s="1">
        <f>IF(ISERROR(VLOOKUP($B30,gladbeck!$A$2:$E$998,W$1+1,FALSE)),"",VLOOKUP($B30,gladbeck!$A$2:$E$998,W$1+1,FALSE))</f>
        <v>24</v>
      </c>
      <c r="X30" s="1">
        <f>IF(SUM(T30:W30)&gt;0,SUM(T30:W30),"")</f>
        <v>101</v>
      </c>
      <c r="Y30" s="1">
        <f>IF(ISERROR(VLOOKUP($B30,brilon!$A$2:$E$999,Y$1+1,FALSE)),"",VLOOKUP($B30,brilon!$A$2:$E$999,Y$1+1,FALSE))</f>
      </c>
      <c r="Z30" s="1">
        <f>IF(ISERROR(VLOOKUP($B30,brilon!$A$2:$E$999,Z$1+1,FALSE)),"",VLOOKUP($B30,brilon!$A$2:$E$999,Z$1+1,FALSE))</f>
      </c>
      <c r="AA30" s="1">
        <f>IF(ISERROR(VLOOKUP($B30,brilon!$A$2:$E$999,AA$1+1,FALSE)),"",VLOOKUP($B30,brilon!$A$2:$E$999,AA$1+1,FALSE))</f>
      </c>
      <c r="AB30" s="1">
        <f>IF(ISERROR(VLOOKUP($B30,brilon!$A$2:$E$999,AB$1+1,FALSE)),"",VLOOKUP($B30,brilon!$A$2:$E$999,AB$1+1,FALSE))</f>
      </c>
      <c r="AC30" s="1">
        <f>IF(SUM(Y30:AB30)&gt;0,SUM(Y30:AB30),"")</f>
      </c>
      <c r="AD30" s="1">
        <f>IF(ISERROR(VLOOKUP($B30,luedenscheid!$A$2:$E$899,AD$1+1,FALSE)),"",VLOOKUP($B30,luedenscheid!$A$2:$E$899,AD$1+1,FALSE))</f>
        <v>23</v>
      </c>
      <c r="AE30" s="1">
        <f>IF(ISERROR(VLOOKUP($B30,luedenscheid!$A$2:$E$899,AE$1+1,FALSE)),"",VLOOKUP($B30,luedenscheid!$A$2:$E$899,AE$1+1,FALSE))</f>
        <v>25</v>
      </c>
      <c r="AF30" s="1">
        <f>IF(ISERROR(VLOOKUP($B30,luedenscheid!$A$2:$E$899,AF$1+1,FALSE)),"",VLOOKUP($B30,luedenscheid!$A$2:$E$899,AF$1+1,FALSE))</f>
        <v>29</v>
      </c>
      <c r="AG30" s="1">
        <f>IF(ISERROR(VLOOKUP($B30,luedenscheid!$A$2:$E$899,AG$1+1,FALSE)),"",VLOOKUP($B30,luedenscheid!$A$2:$E$899,AG$1+1,FALSE))</f>
        <v>25</v>
      </c>
      <c r="AH30" s="1">
        <f>IF(SUM(AD30:AG30)&gt;0,SUM(AD30:AG30),"")</f>
        <v>102</v>
      </c>
      <c r="AI30" s="1">
        <f>IF(SUM(E30:AH30)&gt;0,SUM(E30:AH30)/2,"")</f>
        <v>454</v>
      </c>
      <c r="AJ30" s="1">
        <f>COUNTIF(E30:H30,"&gt;0")+COUNTIF(J30:M30,"&gt;0")+COUNTIF(O30:R30,"&gt;0")+COUNTIF(T30:W30,"&gt;0")+COUNTIF(Y30:AB30,"&gt;0")+COUNTIF(AD30:AG30,"&gt;0")</f>
        <v>18</v>
      </c>
      <c r="AK30" s="3">
        <f>IF(AJ30&gt;0,AI30/AJ30,"")</f>
        <v>25.22222222222222</v>
      </c>
    </row>
    <row r="31" spans="1:37" ht="12.75">
      <c r="A31" s="2">
        <v>21391</v>
      </c>
      <c r="B31" s="1" t="s">
        <v>54</v>
      </c>
      <c r="C31" s="1" t="s">
        <v>82</v>
      </c>
      <c r="D31" s="1" t="s">
        <v>77</v>
      </c>
      <c r="E31" s="1">
        <f>IF(ISERROR(VLOOKUP($B31,meinberg!$A$2:$E$999,E$1+1,FALSE)),"",VLOOKUP($B31,meinberg!$A$2:$E$999,E$1+1,FALSE))</f>
        <v>31</v>
      </c>
      <c r="F31" s="1">
        <f>IF(ISERROR(VLOOKUP($B31,meinberg!$A$2:$E$999,F$1+1,FALSE)),"",VLOOKUP($B31,meinberg!$A$2:$E$999,F$1+1,FALSE))</f>
        <v>24</v>
      </c>
      <c r="G31" s="1">
        <f>IF(ISERROR(VLOOKUP($B31,meinberg!$A$2:$E$999,G$1+1,FALSE)),"",VLOOKUP($B31,meinberg!$A$2:$E$999,G$1+1,FALSE))</f>
        <v>0</v>
      </c>
      <c r="H31" s="1">
        <f>IF(ISERROR(VLOOKUP($B31,meinberg!$A$2:$E$999,H$1+1,FALSE)),"",VLOOKUP($B31,meinberg!$A$2:$E$999,H$1+1,FALSE))</f>
        <v>0</v>
      </c>
      <c r="I31" s="1">
        <f>IF(SUM(E31:H31)&gt;0,SUM(E31:H31),"")</f>
        <v>55</v>
      </c>
      <c r="J31" s="1">
        <f>IF(ISERROR(VLOOKUP($B31,herbede!$A$2:$E$999,J$1+1,FALSE)),"",VLOOKUP($B31,herbede!$A$2:$E$999,J$1+1,FALSE))</f>
        <v>26</v>
      </c>
      <c r="K31" s="1">
        <f>IF(ISERROR(VLOOKUP($B31,herbede!$A$2:$E$999,K$1+1,FALSE)),"",VLOOKUP($B31,herbede!$A$2:$E$999,K$1+1,FALSE))</f>
        <v>31</v>
      </c>
      <c r="L31" s="1">
        <f>IF(ISERROR(VLOOKUP($B31,herbede!$A$2:$E$999,L$1+1,FALSE)),"",VLOOKUP($B31,herbede!$A$2:$E$999,L$1+1,FALSE))</f>
        <v>24</v>
      </c>
      <c r="M31" s="1">
        <f>IF(ISERROR(VLOOKUP($B31,herbede!$A$2:$E$999,M$1+1,FALSE)),"",VLOOKUP($B31,herbede!$A$2:$E$999,M$1+1,FALSE))</f>
        <v>33</v>
      </c>
      <c r="N31" s="1">
        <f>IF(SUM(J31:M31)&gt;0,SUM(J31:M31),"")</f>
        <v>114</v>
      </c>
      <c r="O31" s="1">
        <f>IF(ISERROR(VLOOKUP($B31,heven!$A$2:$E$961,O$1+1,FALSE)),"",VLOOKUP($B31,heven!$A$2:$E$961,O$1+1,FALSE))</f>
        <v>24</v>
      </c>
      <c r="P31" s="1">
        <f>IF(ISERROR(VLOOKUP($B31,heven!$A$2:$E$961,P$1+1,FALSE)),"",VLOOKUP($B31,heven!$A$2:$E$961,P$1+1,FALSE))</f>
        <v>27</v>
      </c>
      <c r="Q31" s="1">
        <f>IF(ISERROR(VLOOKUP($B31,heven!$A$2:$E$961,Q$1+1,FALSE)),"",VLOOKUP($B31,heven!$A$2:$E$961,Q$1+1,FALSE))</f>
        <v>24</v>
      </c>
      <c r="R31" s="1">
        <f>IF(ISERROR(VLOOKUP($B31,heven!$A$2:$E$961,R$1+1,FALSE)),"",VLOOKUP($B31,heven!$A$2:$E$961,R$1+1,FALSE))</f>
        <v>25</v>
      </c>
      <c r="S31" s="1">
        <f>IF(SUM(O31:R31)&gt;0,SUM(O31:R31),"")</f>
        <v>100</v>
      </c>
      <c r="T31" s="1">
        <f>IF(ISERROR(VLOOKUP($B31,gladbeck!$A$2:$E$998,T$1+1,FALSE)),"",VLOOKUP($B31,gladbeck!$A$2:$E$998,T$1+1,FALSE))</f>
        <v>26</v>
      </c>
      <c r="U31" s="1">
        <f>IF(ISERROR(VLOOKUP($B31,gladbeck!$A$2:$E$998,U$1+1,FALSE)),"",VLOOKUP($B31,gladbeck!$A$2:$E$998,U$1+1,FALSE))</f>
        <v>28</v>
      </c>
      <c r="V31" s="1">
        <f>IF(ISERROR(VLOOKUP($B31,gladbeck!$A$2:$E$998,V$1+1,FALSE)),"",VLOOKUP($B31,gladbeck!$A$2:$E$998,V$1+1,FALSE))</f>
        <v>24</v>
      </c>
      <c r="W31" s="1">
        <f>IF(ISERROR(VLOOKUP($B31,gladbeck!$A$2:$E$998,W$1+1,FALSE)),"",VLOOKUP($B31,gladbeck!$A$2:$E$998,W$1+1,FALSE))</f>
        <v>26</v>
      </c>
      <c r="X31" s="1">
        <f>IF(SUM(T31:W31)&gt;0,SUM(T31:W31),"")</f>
        <v>104</v>
      </c>
      <c r="Y31" s="1">
        <f>IF(ISERROR(VLOOKUP($B31,brilon!$A$2:$E$999,Y$1+1,FALSE)),"",VLOOKUP($B31,brilon!$A$2:$E$999,Y$1+1,FALSE))</f>
      </c>
      <c r="Z31" s="1">
        <f>IF(ISERROR(VLOOKUP($B31,brilon!$A$2:$E$999,Z$1+1,FALSE)),"",VLOOKUP($B31,brilon!$A$2:$E$999,Z$1+1,FALSE))</f>
      </c>
      <c r="AA31" s="1">
        <f>IF(ISERROR(VLOOKUP($B31,brilon!$A$2:$E$999,AA$1+1,FALSE)),"",VLOOKUP($B31,brilon!$A$2:$E$999,AA$1+1,FALSE))</f>
      </c>
      <c r="AB31" s="1">
        <f>IF(ISERROR(VLOOKUP($B31,brilon!$A$2:$E$999,AB$1+1,FALSE)),"",VLOOKUP($B31,brilon!$A$2:$E$999,AB$1+1,FALSE))</f>
      </c>
      <c r="AC31" s="1">
        <f>IF(SUM(Y31:AB31)&gt;0,SUM(Y31:AB31),"")</f>
      </c>
      <c r="AD31" s="1">
        <f>IF(ISERROR(VLOOKUP($B31,luedenscheid!$A$2:$E$899,AD$1+1,FALSE)),"",VLOOKUP($B31,luedenscheid!$A$2:$E$899,AD$1+1,FALSE))</f>
        <v>21</v>
      </c>
      <c r="AE31" s="1">
        <f>IF(ISERROR(VLOOKUP($B31,luedenscheid!$A$2:$E$899,AE$1+1,FALSE)),"",VLOOKUP($B31,luedenscheid!$A$2:$E$899,AE$1+1,FALSE))</f>
        <v>23</v>
      </c>
      <c r="AF31" s="1">
        <f>IF(ISERROR(VLOOKUP($B31,luedenscheid!$A$2:$E$899,AF$1+1,FALSE)),"",VLOOKUP($B31,luedenscheid!$A$2:$E$899,AF$1+1,FALSE))</f>
        <v>23</v>
      </c>
      <c r="AG31" s="1">
        <f>IF(ISERROR(VLOOKUP($B31,luedenscheid!$A$2:$E$899,AG$1+1,FALSE)),"",VLOOKUP($B31,luedenscheid!$A$2:$E$899,AG$1+1,FALSE))</f>
        <v>21</v>
      </c>
      <c r="AH31" s="1">
        <f>IF(SUM(AD31:AG31)&gt;0,SUM(AD31:AG31),"")</f>
        <v>88</v>
      </c>
      <c r="AI31" s="1">
        <f>IF(SUM(E31:AH31)&gt;0,SUM(E31:AH31)/2,"")</f>
        <v>461</v>
      </c>
      <c r="AJ31" s="1">
        <f>COUNTIF(E31:H31,"&gt;0")+COUNTIF(J31:M31,"&gt;0")+COUNTIF(O31:R31,"&gt;0")+COUNTIF(T31:W31,"&gt;0")+COUNTIF(Y31:AB31,"&gt;0")+COUNTIF(AD31:AG31,"&gt;0")</f>
        <v>18</v>
      </c>
      <c r="AK31" s="3">
        <f>IF(AJ31&gt;0,AI31/AJ31,"")</f>
        <v>25.61111111111111</v>
      </c>
    </row>
    <row r="32" spans="1:37" ht="12.75">
      <c r="A32" s="2">
        <v>38218</v>
      </c>
      <c r="B32" s="1" t="s">
        <v>43</v>
      </c>
      <c r="C32" s="1" t="s">
        <v>83</v>
      </c>
      <c r="D32" s="1" t="s">
        <v>77</v>
      </c>
      <c r="E32" s="1">
        <f>IF(ISERROR(VLOOKUP($B32,meinberg!$A$2:$E$999,E$1+1,FALSE)),"",VLOOKUP($B32,meinberg!$A$2:$E$999,E$1+1,FALSE))</f>
        <v>28</v>
      </c>
      <c r="F32" s="1">
        <f>IF(ISERROR(VLOOKUP($B32,meinberg!$A$2:$E$999,F$1+1,FALSE)),"",VLOOKUP($B32,meinberg!$A$2:$E$999,F$1+1,FALSE))</f>
        <v>28</v>
      </c>
      <c r="G32" s="1">
        <f>IF(ISERROR(VLOOKUP($B32,meinberg!$A$2:$E$999,G$1+1,FALSE)),"",VLOOKUP($B32,meinberg!$A$2:$E$999,G$1+1,FALSE))</f>
        <v>0</v>
      </c>
      <c r="H32" s="1">
        <f>IF(ISERROR(VLOOKUP($B32,meinberg!$A$2:$E$999,H$1+1,FALSE)),"",VLOOKUP($B32,meinberg!$A$2:$E$999,H$1+1,FALSE))</f>
        <v>0</v>
      </c>
      <c r="I32" s="1">
        <f>IF(SUM(E32:H32)&gt;0,SUM(E32:H32),"")</f>
        <v>56</v>
      </c>
      <c r="J32" s="1">
        <f>IF(ISERROR(VLOOKUP($B32,herbede!$A$2:$E$999,J$1+1,FALSE)),"",VLOOKUP($B32,herbede!$A$2:$E$999,J$1+1,FALSE))</f>
      </c>
      <c r="K32" s="1">
        <f>IF(ISERROR(VLOOKUP($B32,herbede!$A$2:$E$999,K$1+1,FALSE)),"",VLOOKUP($B32,herbede!$A$2:$E$999,K$1+1,FALSE))</f>
      </c>
      <c r="L32" s="1">
        <f>IF(ISERROR(VLOOKUP($B32,herbede!$A$2:$E$999,L$1+1,FALSE)),"",VLOOKUP($B32,herbede!$A$2:$E$999,L$1+1,FALSE))</f>
      </c>
      <c r="M32" s="1">
        <f>IF(ISERROR(VLOOKUP($B32,herbede!$A$2:$E$999,M$1+1,FALSE)),"",VLOOKUP($B32,herbede!$A$2:$E$999,M$1+1,FALSE))</f>
      </c>
      <c r="N32" s="1">
        <f>IF(SUM(J32:M32)&gt;0,SUM(J32:M32),"")</f>
      </c>
      <c r="O32" s="1">
        <f>IF(ISERROR(VLOOKUP($B32,heven!$A$2:$E$961,O$1+1,FALSE)),"",VLOOKUP($B32,heven!$A$2:$E$961,O$1+1,FALSE))</f>
        <v>28</v>
      </c>
      <c r="P32" s="1">
        <f>IF(ISERROR(VLOOKUP($B32,heven!$A$2:$E$961,P$1+1,FALSE)),"",VLOOKUP($B32,heven!$A$2:$E$961,P$1+1,FALSE))</f>
        <v>29</v>
      </c>
      <c r="Q32" s="1">
        <f>IF(ISERROR(VLOOKUP($B32,heven!$A$2:$E$961,Q$1+1,FALSE)),"",VLOOKUP($B32,heven!$A$2:$E$961,Q$1+1,FALSE))</f>
        <v>27</v>
      </c>
      <c r="R32" s="1">
        <f>IF(ISERROR(VLOOKUP($B32,heven!$A$2:$E$961,R$1+1,FALSE)),"",VLOOKUP($B32,heven!$A$2:$E$961,R$1+1,FALSE))</f>
        <v>30</v>
      </c>
      <c r="S32" s="1">
        <f>IF(SUM(O32:R32)&gt;0,SUM(O32:R32),"")</f>
        <v>114</v>
      </c>
      <c r="T32" s="1">
        <f>IF(ISERROR(VLOOKUP($B32,gladbeck!$A$2:$E$998,T$1+1,FALSE)),"",VLOOKUP($B32,gladbeck!$A$2:$E$998,T$1+1,FALSE))</f>
        <v>30</v>
      </c>
      <c r="U32" s="1">
        <f>IF(ISERROR(VLOOKUP($B32,gladbeck!$A$2:$E$998,U$1+1,FALSE)),"",VLOOKUP($B32,gladbeck!$A$2:$E$998,U$1+1,FALSE))</f>
        <v>28</v>
      </c>
      <c r="V32" s="1">
        <f>IF(ISERROR(VLOOKUP($B32,gladbeck!$A$2:$E$998,V$1+1,FALSE)),"",VLOOKUP($B32,gladbeck!$A$2:$E$998,V$1+1,FALSE))</f>
        <v>28</v>
      </c>
      <c r="W32" s="1">
        <f>IF(ISERROR(VLOOKUP($B32,gladbeck!$A$2:$E$998,W$1+1,FALSE)),"",VLOOKUP($B32,gladbeck!$A$2:$E$998,W$1+1,FALSE))</f>
        <v>24</v>
      </c>
      <c r="X32" s="1">
        <f>IF(SUM(T32:W32)&gt;0,SUM(T32:W32),"")</f>
        <v>110</v>
      </c>
      <c r="Y32" s="1">
        <f>IF(ISERROR(VLOOKUP($B32,brilon!$A$2:$E$999,Y$1+1,FALSE)),"",VLOOKUP($B32,brilon!$A$2:$E$999,Y$1+1,FALSE))</f>
        <v>23</v>
      </c>
      <c r="Z32" s="1">
        <f>IF(ISERROR(VLOOKUP($B32,brilon!$A$2:$E$999,Z$1+1,FALSE)),"",VLOOKUP($B32,brilon!$A$2:$E$999,Z$1+1,FALSE))</f>
        <v>26</v>
      </c>
      <c r="AA32" s="1">
        <f>IF(ISERROR(VLOOKUP($B32,brilon!$A$2:$E$999,AA$1+1,FALSE)),"",VLOOKUP($B32,brilon!$A$2:$E$999,AA$1+1,FALSE))</f>
        <v>25</v>
      </c>
      <c r="AB32" s="1">
        <f>IF(ISERROR(VLOOKUP($B32,brilon!$A$2:$E$999,AB$1+1,FALSE)),"",VLOOKUP($B32,brilon!$A$2:$E$999,AB$1+1,FALSE))</f>
        <v>22</v>
      </c>
      <c r="AC32" s="1">
        <f>IF(SUM(Y32:AB32)&gt;0,SUM(Y32:AB32),"")</f>
        <v>96</v>
      </c>
      <c r="AD32" s="1">
        <f>IF(ISERROR(VLOOKUP($B32,luedenscheid!$A$2:$E$899,AD$1+1,FALSE)),"",VLOOKUP($B32,luedenscheid!$A$2:$E$899,AD$1+1,FALSE))</f>
        <v>28</v>
      </c>
      <c r="AE32" s="1">
        <f>IF(ISERROR(VLOOKUP($B32,luedenscheid!$A$2:$E$899,AE$1+1,FALSE)),"",VLOOKUP($B32,luedenscheid!$A$2:$E$899,AE$1+1,FALSE))</f>
        <v>24</v>
      </c>
      <c r="AF32" s="1">
        <f>IF(ISERROR(VLOOKUP($B32,luedenscheid!$A$2:$E$899,AF$1+1,FALSE)),"",VLOOKUP($B32,luedenscheid!$A$2:$E$899,AF$1+1,FALSE))</f>
        <v>27</v>
      </c>
      <c r="AG32" s="1">
        <f>IF(ISERROR(VLOOKUP($B32,luedenscheid!$A$2:$E$899,AG$1+1,FALSE)),"",VLOOKUP($B32,luedenscheid!$A$2:$E$899,AG$1+1,FALSE))</f>
        <v>24</v>
      </c>
      <c r="AH32" s="1">
        <f>IF(SUM(AD32:AG32)&gt;0,SUM(AD32:AG32),"")</f>
        <v>103</v>
      </c>
      <c r="AI32" s="1">
        <f>IF(SUM(E32:AH32)&gt;0,SUM(E32:AH32)/2,"")</f>
        <v>479</v>
      </c>
      <c r="AJ32" s="1">
        <f>COUNTIF(E32:H32,"&gt;0")+COUNTIF(J32:M32,"&gt;0")+COUNTIF(O32:R32,"&gt;0")+COUNTIF(T32:W32,"&gt;0")+COUNTIF(Y32:AB32,"&gt;0")+COUNTIF(AD32:AG32,"&gt;0")</f>
        <v>18</v>
      </c>
      <c r="AK32" s="3">
        <f>IF(AJ32&gt;0,AI32/AJ32,"")</f>
        <v>26.61111111111111</v>
      </c>
    </row>
    <row r="33" spans="1:37" ht="12.75">
      <c r="A33" s="2">
        <v>47353</v>
      </c>
      <c r="B33" s="1" t="s">
        <v>63</v>
      </c>
      <c r="C33" s="1" t="s">
        <v>84</v>
      </c>
      <c r="D33" s="1" t="s">
        <v>77</v>
      </c>
      <c r="E33" s="1">
        <f>IF(ISERROR(VLOOKUP($B33,meinberg!$A$2:$E$999,E$1+1,FALSE)),"",VLOOKUP($B33,meinberg!$A$2:$E$999,E$1+1,FALSE))</f>
        <v>35</v>
      </c>
      <c r="F33" s="1">
        <f>IF(ISERROR(VLOOKUP($B33,meinberg!$A$2:$E$999,F$1+1,FALSE)),"",VLOOKUP($B33,meinberg!$A$2:$E$999,F$1+1,FALSE))</f>
        <v>34</v>
      </c>
      <c r="G33" s="1">
        <f>IF(ISERROR(VLOOKUP($B33,meinberg!$A$2:$E$999,G$1+1,FALSE)),"",VLOOKUP($B33,meinberg!$A$2:$E$999,G$1+1,FALSE))</f>
        <v>0</v>
      </c>
      <c r="H33" s="1">
        <f>IF(ISERROR(VLOOKUP($B33,meinberg!$A$2:$E$999,H$1+1,FALSE)),"",VLOOKUP($B33,meinberg!$A$2:$E$999,H$1+1,FALSE))</f>
        <v>0</v>
      </c>
      <c r="I33" s="1">
        <f>IF(SUM(E33:H33)&gt;0,SUM(E33:H33),"")</f>
        <v>69</v>
      </c>
      <c r="J33" s="1">
        <f>IF(ISERROR(VLOOKUP($B33,herbede!$A$2:$E$999,J$1+1,FALSE)),"",VLOOKUP($B33,herbede!$A$2:$E$999,J$1+1,FALSE))</f>
        <v>23</v>
      </c>
      <c r="K33" s="1">
        <f>IF(ISERROR(VLOOKUP($B33,herbede!$A$2:$E$999,K$1+1,FALSE)),"",VLOOKUP($B33,herbede!$A$2:$E$999,K$1+1,FALSE))</f>
        <v>27</v>
      </c>
      <c r="L33" s="1">
        <f>IF(ISERROR(VLOOKUP($B33,herbede!$A$2:$E$999,L$1+1,FALSE)),"",VLOOKUP($B33,herbede!$A$2:$E$999,L$1+1,FALSE))</f>
        <v>23</v>
      </c>
      <c r="M33" s="1">
        <f>IF(ISERROR(VLOOKUP($B33,herbede!$A$2:$E$999,M$1+1,FALSE)),"",VLOOKUP($B33,herbede!$A$2:$E$999,M$1+1,FALSE))</f>
        <v>28</v>
      </c>
      <c r="N33" s="1">
        <f>IF(SUM(J33:M33)&gt;0,SUM(J33:M33),"")</f>
        <v>101</v>
      </c>
      <c r="O33" s="1">
        <f>IF(ISERROR(VLOOKUP($B33,heven!$A$2:$E$961,O$1+1,FALSE)),"",VLOOKUP($B33,heven!$A$2:$E$961,O$1+1,FALSE))</f>
        <v>29</v>
      </c>
      <c r="P33" s="1">
        <f>IF(ISERROR(VLOOKUP($B33,heven!$A$2:$E$961,P$1+1,FALSE)),"",VLOOKUP($B33,heven!$A$2:$E$961,P$1+1,FALSE))</f>
        <v>29</v>
      </c>
      <c r="Q33" s="1">
        <f>IF(ISERROR(VLOOKUP($B33,heven!$A$2:$E$961,Q$1+1,FALSE)),"",VLOOKUP($B33,heven!$A$2:$E$961,Q$1+1,FALSE))</f>
        <v>24</v>
      </c>
      <c r="R33" s="1">
        <f>IF(ISERROR(VLOOKUP($B33,heven!$A$2:$E$961,R$1+1,FALSE)),"",VLOOKUP($B33,heven!$A$2:$E$961,R$1+1,FALSE))</f>
        <v>26</v>
      </c>
      <c r="S33" s="1">
        <f>IF(SUM(O33:R33)&gt;0,SUM(O33:R33),"")</f>
        <v>108</v>
      </c>
      <c r="T33" s="1">
        <f>IF(ISERROR(VLOOKUP($B33,gladbeck!$A$2:$E$998,T$1+1,FALSE)),"",VLOOKUP($B33,gladbeck!$A$2:$E$998,T$1+1,FALSE))</f>
      </c>
      <c r="U33" s="1">
        <f>IF(ISERROR(VLOOKUP($B33,gladbeck!$A$2:$E$998,U$1+1,FALSE)),"",VLOOKUP($B33,gladbeck!$A$2:$E$998,U$1+1,FALSE))</f>
      </c>
      <c r="V33" s="1">
        <f>IF(ISERROR(VLOOKUP($B33,gladbeck!$A$2:$E$998,V$1+1,FALSE)),"",VLOOKUP($B33,gladbeck!$A$2:$E$998,V$1+1,FALSE))</f>
      </c>
      <c r="W33" s="1">
        <f>IF(ISERROR(VLOOKUP($B33,gladbeck!$A$2:$E$998,W$1+1,FALSE)),"",VLOOKUP($B33,gladbeck!$A$2:$E$998,W$1+1,FALSE))</f>
      </c>
      <c r="X33" s="1">
        <f>IF(SUM(T33:W33)&gt;0,SUM(T33:W33),"")</f>
      </c>
      <c r="Y33" s="1">
        <f>IF(ISERROR(VLOOKUP($B33,brilon!$A$2:$E$999,Y$1+1,FALSE)),"",VLOOKUP($B33,brilon!$A$2:$E$999,Y$1+1,FALSE))</f>
        <v>27</v>
      </c>
      <c r="Z33" s="1">
        <f>IF(ISERROR(VLOOKUP($B33,brilon!$A$2:$E$999,Z$1+1,FALSE)),"",VLOOKUP($B33,brilon!$A$2:$E$999,Z$1+1,FALSE))</f>
        <v>27</v>
      </c>
      <c r="AA33" s="1">
        <f>IF(ISERROR(VLOOKUP($B33,brilon!$A$2:$E$999,AA$1+1,FALSE)),"",VLOOKUP($B33,brilon!$A$2:$E$999,AA$1+1,FALSE))</f>
        <v>25</v>
      </c>
      <c r="AB33" s="1">
        <f>IF(ISERROR(VLOOKUP($B33,brilon!$A$2:$E$999,AB$1+1,FALSE)),"",VLOOKUP($B33,brilon!$A$2:$E$999,AB$1+1,FALSE))</f>
        <v>28</v>
      </c>
      <c r="AC33" s="1">
        <f>IF(SUM(Y33:AB33)&gt;0,SUM(Y33:AB33),"")</f>
        <v>107</v>
      </c>
      <c r="AD33" s="1">
        <f>IF(ISERROR(VLOOKUP($B33,luedenscheid!$A$2:$E$899,AD$1+1,FALSE)),"",VLOOKUP($B33,luedenscheid!$A$2:$E$899,AD$1+1,FALSE))</f>
        <v>29</v>
      </c>
      <c r="AE33" s="1">
        <f>IF(ISERROR(VLOOKUP($B33,luedenscheid!$A$2:$E$899,AE$1+1,FALSE)),"",VLOOKUP($B33,luedenscheid!$A$2:$E$899,AE$1+1,FALSE))</f>
        <v>20</v>
      </c>
      <c r="AF33" s="1">
        <f>IF(ISERROR(VLOOKUP($B33,luedenscheid!$A$2:$E$899,AF$1+1,FALSE)),"",VLOOKUP($B33,luedenscheid!$A$2:$E$899,AF$1+1,FALSE))</f>
        <v>26</v>
      </c>
      <c r="AG33" s="1">
        <f>IF(ISERROR(VLOOKUP($B33,luedenscheid!$A$2:$E$899,AG$1+1,FALSE)),"",VLOOKUP($B33,luedenscheid!$A$2:$E$899,AG$1+1,FALSE))</f>
        <v>24</v>
      </c>
      <c r="AH33" s="1">
        <f>IF(SUM(AD33:AG33)&gt;0,SUM(AD33:AG33),"")</f>
        <v>99</v>
      </c>
      <c r="AI33" s="1">
        <f>IF(SUM(E33:AH33)&gt;0,SUM(E33:AH33)/2,"")</f>
        <v>484</v>
      </c>
      <c r="AJ33" s="1">
        <f>COUNTIF(E33:H33,"&gt;0")+COUNTIF(J33:M33,"&gt;0")+COUNTIF(O33:R33,"&gt;0")+COUNTIF(T33:W33,"&gt;0")+COUNTIF(Y33:AB33,"&gt;0")+COUNTIF(AD33:AG33,"&gt;0")</f>
        <v>18</v>
      </c>
      <c r="AK33" s="3">
        <f>IF(AJ33&gt;0,AI33/AJ33,"")</f>
        <v>26.88888888888889</v>
      </c>
    </row>
    <row r="34" spans="1:37" ht="12.75">
      <c r="A34" s="2">
        <v>4438</v>
      </c>
      <c r="B34" s="1" t="s">
        <v>51</v>
      </c>
      <c r="C34" s="1" t="s">
        <v>82</v>
      </c>
      <c r="D34" s="1" t="s">
        <v>76</v>
      </c>
      <c r="E34" s="1">
        <f>IF(ISERROR(VLOOKUP($B34,meinberg!$A$2:$E$999,E$1+1,FALSE)),"",VLOOKUP($B34,meinberg!$A$2:$E$999,E$1+1,FALSE))</f>
        <v>35</v>
      </c>
      <c r="F34" s="1">
        <f>IF(ISERROR(VLOOKUP($B34,meinberg!$A$2:$E$999,F$1+1,FALSE)),"",VLOOKUP($B34,meinberg!$A$2:$E$999,F$1+1,FALSE))</f>
        <v>26</v>
      </c>
      <c r="G34" s="1">
        <f>IF(ISERROR(VLOOKUP($B34,meinberg!$A$2:$E$999,G$1+1,FALSE)),"",VLOOKUP($B34,meinberg!$A$2:$E$999,G$1+1,FALSE))</f>
        <v>0</v>
      </c>
      <c r="H34" s="1">
        <f>IF(ISERROR(VLOOKUP($B34,meinberg!$A$2:$E$999,H$1+1,FALSE)),"",VLOOKUP($B34,meinberg!$A$2:$E$999,H$1+1,FALSE))</f>
        <v>0</v>
      </c>
      <c r="I34" s="1">
        <f>IF(SUM(E34:H34)&gt;0,SUM(E34:H34),"")</f>
        <v>61</v>
      </c>
      <c r="J34" s="1">
        <f>IF(ISERROR(VLOOKUP($B34,herbede!$A$2:$E$999,J$1+1,FALSE)),"",VLOOKUP($B34,herbede!$A$2:$E$999,J$1+1,FALSE))</f>
        <v>28</v>
      </c>
      <c r="K34" s="1">
        <f>IF(ISERROR(VLOOKUP($B34,herbede!$A$2:$E$999,K$1+1,FALSE)),"",VLOOKUP($B34,herbede!$A$2:$E$999,K$1+1,FALSE))</f>
        <v>25</v>
      </c>
      <c r="L34" s="1">
        <f>IF(ISERROR(VLOOKUP($B34,herbede!$A$2:$E$999,L$1+1,FALSE)),"",VLOOKUP($B34,herbede!$A$2:$E$999,L$1+1,FALSE))</f>
        <v>28</v>
      </c>
      <c r="M34" s="1">
        <f>IF(ISERROR(VLOOKUP($B34,herbede!$A$2:$E$999,M$1+1,FALSE)),"",VLOOKUP($B34,herbede!$A$2:$E$999,M$1+1,FALSE))</f>
        <v>31</v>
      </c>
      <c r="N34" s="1">
        <f>IF(SUM(J34:M34)&gt;0,SUM(J34:M34),"")</f>
        <v>112</v>
      </c>
      <c r="O34" s="1">
        <f>IF(ISERROR(VLOOKUP($B34,heven!$A$2:$E$961,O$1+1,FALSE)),"",VLOOKUP($B34,heven!$A$2:$E$961,O$1+1,FALSE))</f>
        <v>29</v>
      </c>
      <c r="P34" s="1">
        <f>IF(ISERROR(VLOOKUP($B34,heven!$A$2:$E$961,P$1+1,FALSE)),"",VLOOKUP($B34,heven!$A$2:$E$961,P$1+1,FALSE))</f>
        <v>26</v>
      </c>
      <c r="Q34" s="1">
        <f>IF(ISERROR(VLOOKUP($B34,heven!$A$2:$E$961,Q$1+1,FALSE)),"",VLOOKUP($B34,heven!$A$2:$E$961,Q$1+1,FALSE))</f>
        <v>26</v>
      </c>
      <c r="R34" s="1">
        <f>IF(ISERROR(VLOOKUP($B34,heven!$A$2:$E$961,R$1+1,FALSE)),"",VLOOKUP($B34,heven!$A$2:$E$961,R$1+1,FALSE))</f>
        <v>25</v>
      </c>
      <c r="S34" s="1">
        <f>IF(SUM(O34:R34)&gt;0,SUM(O34:R34),"")</f>
        <v>106</v>
      </c>
      <c r="T34" s="1">
        <f>IF(ISERROR(VLOOKUP($B34,gladbeck!$A$2:$E$998,T$1+1,FALSE)),"",VLOOKUP($B34,gladbeck!$A$2:$E$998,T$1+1,FALSE))</f>
        <v>28</v>
      </c>
      <c r="U34" s="1">
        <f>IF(ISERROR(VLOOKUP($B34,gladbeck!$A$2:$E$998,U$1+1,FALSE)),"",VLOOKUP($B34,gladbeck!$A$2:$E$998,U$1+1,FALSE))</f>
        <v>27</v>
      </c>
      <c r="V34" s="1">
        <f>IF(ISERROR(VLOOKUP($B34,gladbeck!$A$2:$E$998,V$1+1,FALSE)),"",VLOOKUP($B34,gladbeck!$A$2:$E$998,V$1+1,FALSE))</f>
        <v>25</v>
      </c>
      <c r="W34" s="1">
        <f>IF(ISERROR(VLOOKUP($B34,gladbeck!$A$2:$E$998,W$1+1,FALSE)),"",VLOOKUP($B34,gladbeck!$A$2:$E$998,W$1+1,FALSE))</f>
        <v>31</v>
      </c>
      <c r="X34" s="1">
        <f>IF(SUM(T34:W34)&gt;0,SUM(T34:W34),"")</f>
        <v>111</v>
      </c>
      <c r="Y34" s="1">
        <f>IF(ISERROR(VLOOKUP($B34,brilon!$A$2:$E$999,Y$1+1,FALSE)),"",VLOOKUP($B34,brilon!$A$2:$E$999,Y$1+1,FALSE))</f>
        <v>25</v>
      </c>
      <c r="Z34" s="1">
        <f>IF(ISERROR(VLOOKUP($B34,brilon!$A$2:$E$999,Z$1+1,FALSE)),"",VLOOKUP($B34,brilon!$A$2:$E$999,Z$1+1,FALSE))</f>
        <v>23</v>
      </c>
      <c r="AA34" s="1">
        <f>IF(ISERROR(VLOOKUP($B34,brilon!$A$2:$E$999,AA$1+1,FALSE)),"",VLOOKUP($B34,brilon!$A$2:$E$999,AA$1+1,FALSE))</f>
        <v>23</v>
      </c>
      <c r="AB34" s="1">
        <f>IF(ISERROR(VLOOKUP($B34,brilon!$A$2:$E$999,AB$1+1,FALSE)),"",VLOOKUP($B34,brilon!$A$2:$E$999,AB$1+1,FALSE))</f>
        <v>26</v>
      </c>
      <c r="AC34" s="1">
        <f>IF(SUM(Y34:AB34)&gt;0,SUM(Y34:AB34),"")</f>
        <v>97</v>
      </c>
      <c r="AD34" s="1">
        <f>IF(ISERROR(VLOOKUP($B34,luedenscheid!$A$2:$E$899,AD$1+1,FALSE)),"",VLOOKUP($B34,luedenscheid!$A$2:$E$899,AD$1+1,FALSE))</f>
      </c>
      <c r="AE34" s="1">
        <f>IF(ISERROR(VLOOKUP($B34,luedenscheid!$A$2:$E$899,AE$1+1,FALSE)),"",VLOOKUP($B34,luedenscheid!$A$2:$E$899,AE$1+1,FALSE))</f>
      </c>
      <c r="AF34" s="1">
        <f>IF(ISERROR(VLOOKUP($B34,luedenscheid!$A$2:$E$899,AF$1+1,FALSE)),"",VLOOKUP($B34,luedenscheid!$A$2:$E$899,AF$1+1,FALSE))</f>
      </c>
      <c r="AG34" s="1">
        <f>IF(ISERROR(VLOOKUP($B34,luedenscheid!$A$2:$E$899,AG$1+1,FALSE)),"",VLOOKUP($B34,luedenscheid!$A$2:$E$899,AG$1+1,FALSE))</f>
      </c>
      <c r="AH34" s="1">
        <f>IF(SUM(AD34:AG34)&gt;0,SUM(AD34:AG34),"")</f>
      </c>
      <c r="AI34" s="1">
        <f>IF(SUM(E34:AH34)&gt;0,SUM(E34:AH34)/2,"")</f>
        <v>487</v>
      </c>
      <c r="AJ34" s="1">
        <f>COUNTIF(E34:H34,"&gt;0")+COUNTIF(J34:M34,"&gt;0")+COUNTIF(O34:R34,"&gt;0")+COUNTIF(T34:W34,"&gt;0")+COUNTIF(Y34:AB34,"&gt;0")+COUNTIF(AD34:AG34,"&gt;0")</f>
        <v>18</v>
      </c>
      <c r="AK34" s="3">
        <f>IF(AJ34&gt;0,AI34/AJ34,"")</f>
        <v>27.055555555555557</v>
      </c>
    </row>
    <row r="35" spans="1:37" ht="12.75">
      <c r="A35" s="2">
        <v>37757</v>
      </c>
      <c r="B35" s="1" t="s">
        <v>69</v>
      </c>
      <c r="C35" s="1" t="s">
        <v>85</v>
      </c>
      <c r="D35" s="1" t="s">
        <v>24</v>
      </c>
      <c r="E35" s="1">
        <f>IF(ISERROR(VLOOKUP($B35,meinberg!$A$2:$E$999,E$1+1,FALSE)),"",VLOOKUP($B35,meinberg!$A$2:$E$999,E$1+1,FALSE))</f>
        <v>34</v>
      </c>
      <c r="F35" s="1">
        <f>IF(ISERROR(VLOOKUP($B35,meinberg!$A$2:$E$999,F$1+1,FALSE)),"",VLOOKUP($B35,meinberg!$A$2:$E$999,F$1+1,FALSE))</f>
        <v>31</v>
      </c>
      <c r="G35" s="1">
        <f>IF(ISERROR(VLOOKUP($B35,meinberg!$A$2:$E$999,G$1+1,FALSE)),"",VLOOKUP($B35,meinberg!$A$2:$E$999,G$1+1,FALSE))</f>
        <v>0</v>
      </c>
      <c r="H35" s="1">
        <f>IF(ISERROR(VLOOKUP($B35,meinberg!$A$2:$E$999,H$1+1,FALSE)),"",VLOOKUP($B35,meinberg!$A$2:$E$999,H$1+1,FALSE))</f>
        <v>0</v>
      </c>
      <c r="I35" s="1">
        <f>IF(SUM(E35:H35)&gt;0,SUM(E35:H35),"")</f>
        <v>65</v>
      </c>
      <c r="J35" s="1">
        <f>IF(ISERROR(VLOOKUP($B35,herbede!$A$2:$E$999,J$1+1,FALSE)),"",VLOOKUP($B35,herbede!$A$2:$E$999,J$1+1,FALSE))</f>
        <v>30</v>
      </c>
      <c r="K35" s="1">
        <f>IF(ISERROR(VLOOKUP($B35,herbede!$A$2:$E$999,K$1+1,FALSE)),"",VLOOKUP($B35,herbede!$A$2:$E$999,K$1+1,FALSE))</f>
        <v>33</v>
      </c>
      <c r="L35" s="1">
        <f>IF(ISERROR(VLOOKUP($B35,herbede!$A$2:$E$999,L$1+1,FALSE)),"",VLOOKUP($B35,herbede!$A$2:$E$999,L$1+1,FALSE))</f>
        <v>30</v>
      </c>
      <c r="M35" s="1">
        <f>IF(ISERROR(VLOOKUP($B35,herbede!$A$2:$E$999,M$1+1,FALSE)),"",VLOOKUP($B35,herbede!$A$2:$E$999,M$1+1,FALSE))</f>
        <v>26</v>
      </c>
      <c r="N35" s="1">
        <f>IF(SUM(J35:M35)&gt;0,SUM(J35:M35),"")</f>
        <v>119</v>
      </c>
      <c r="O35" s="1">
        <f>IF(ISERROR(VLOOKUP($B35,heven!$A$2:$E$961,O$1+1,FALSE)),"",VLOOKUP($B35,heven!$A$2:$E$961,O$1+1,FALSE))</f>
        <v>32</v>
      </c>
      <c r="P35" s="1">
        <f>IF(ISERROR(VLOOKUP($B35,heven!$A$2:$E$961,P$1+1,FALSE)),"",VLOOKUP($B35,heven!$A$2:$E$961,P$1+1,FALSE))</f>
        <v>28</v>
      </c>
      <c r="Q35" s="1">
        <f>IF(ISERROR(VLOOKUP($B35,heven!$A$2:$E$961,Q$1+1,FALSE)),"",VLOOKUP($B35,heven!$A$2:$E$961,Q$1+1,FALSE))</f>
        <v>30</v>
      </c>
      <c r="R35" s="1">
        <f>IF(ISERROR(VLOOKUP($B35,heven!$A$2:$E$961,R$1+1,FALSE)),"",VLOOKUP($B35,heven!$A$2:$E$961,R$1+1,FALSE))</f>
        <v>25</v>
      </c>
      <c r="S35" s="1">
        <f>IF(SUM(O35:R35)&gt;0,SUM(O35:R35),"")</f>
        <v>115</v>
      </c>
      <c r="T35" s="1">
        <f>IF(ISERROR(VLOOKUP($B35,gladbeck!$A$2:$E$998,T$1+1,FALSE)),"",VLOOKUP($B35,gladbeck!$A$2:$E$998,T$1+1,FALSE))</f>
      </c>
      <c r="U35" s="1">
        <f>IF(ISERROR(VLOOKUP($B35,gladbeck!$A$2:$E$998,U$1+1,FALSE)),"",VLOOKUP($B35,gladbeck!$A$2:$E$998,U$1+1,FALSE))</f>
      </c>
      <c r="V35" s="1">
        <f>IF(ISERROR(VLOOKUP($B35,gladbeck!$A$2:$E$998,V$1+1,FALSE)),"",VLOOKUP($B35,gladbeck!$A$2:$E$998,V$1+1,FALSE))</f>
      </c>
      <c r="W35" s="1">
        <f>IF(ISERROR(VLOOKUP($B35,gladbeck!$A$2:$E$998,W$1+1,FALSE)),"",VLOOKUP($B35,gladbeck!$A$2:$E$998,W$1+1,FALSE))</f>
      </c>
      <c r="X35" s="1">
        <f>IF(SUM(T35:W35)&gt;0,SUM(T35:W35),"")</f>
      </c>
      <c r="Y35" s="1">
        <f>IF(ISERROR(VLOOKUP($B35,brilon!$A$2:$E$999,Y$1+1,FALSE)),"",VLOOKUP($B35,brilon!$A$2:$E$999,Y$1+1,FALSE))</f>
        <v>20</v>
      </c>
      <c r="Z35" s="1">
        <f>IF(ISERROR(VLOOKUP($B35,brilon!$A$2:$E$999,Z$1+1,FALSE)),"",VLOOKUP($B35,brilon!$A$2:$E$999,Z$1+1,FALSE))</f>
        <v>30</v>
      </c>
      <c r="AA35" s="1">
        <f>IF(ISERROR(VLOOKUP($B35,brilon!$A$2:$E$999,AA$1+1,FALSE)),"",VLOOKUP($B35,brilon!$A$2:$E$999,AA$1+1,FALSE))</f>
        <v>27</v>
      </c>
      <c r="AB35" s="1">
        <f>IF(ISERROR(VLOOKUP($B35,brilon!$A$2:$E$999,AB$1+1,FALSE)),"",VLOOKUP($B35,brilon!$A$2:$E$999,AB$1+1,FALSE))</f>
        <v>28</v>
      </c>
      <c r="AC35" s="1">
        <f>IF(SUM(Y35:AB35)&gt;0,SUM(Y35:AB35),"")</f>
        <v>105</v>
      </c>
      <c r="AD35" s="1">
        <f>IF(ISERROR(VLOOKUP($B35,luedenscheid!$A$2:$E$899,AD$1+1,FALSE)),"",VLOOKUP($B35,luedenscheid!$A$2:$E$899,AD$1+1,FALSE))</f>
        <v>24</v>
      </c>
      <c r="AE35" s="1">
        <f>IF(ISERROR(VLOOKUP($B35,luedenscheid!$A$2:$E$899,AE$1+1,FALSE)),"",VLOOKUP($B35,luedenscheid!$A$2:$E$899,AE$1+1,FALSE))</f>
        <v>24</v>
      </c>
      <c r="AF35" s="1">
        <f>IF(ISERROR(VLOOKUP($B35,luedenscheid!$A$2:$E$899,AF$1+1,FALSE)),"",VLOOKUP($B35,luedenscheid!$A$2:$E$899,AF$1+1,FALSE))</f>
        <v>24</v>
      </c>
      <c r="AG35" s="1">
        <f>IF(ISERROR(VLOOKUP($B35,luedenscheid!$A$2:$E$899,AG$1+1,FALSE)),"",VLOOKUP($B35,luedenscheid!$A$2:$E$899,AG$1+1,FALSE))</f>
        <v>22</v>
      </c>
      <c r="AH35" s="1">
        <f>IF(SUM(AD35:AG35)&gt;0,SUM(AD35:AG35),"")</f>
        <v>94</v>
      </c>
      <c r="AI35" s="1">
        <f>IF(SUM(E35:AH35)&gt;0,SUM(E35:AH35)/2,"")</f>
        <v>498</v>
      </c>
      <c r="AJ35" s="1">
        <f>COUNTIF(E35:H35,"&gt;0")+COUNTIF(J35:M35,"&gt;0")+COUNTIF(O35:R35,"&gt;0")+COUNTIF(T35:W35,"&gt;0")+COUNTIF(Y35:AB35,"&gt;0")+COUNTIF(AD35:AG35,"&gt;0")</f>
        <v>18</v>
      </c>
      <c r="AK35" s="3">
        <f>IF(AJ35&gt;0,AI35/AJ35,"")</f>
        <v>27.666666666666668</v>
      </c>
    </row>
    <row r="36" spans="1:37" ht="12.75">
      <c r="A36" s="2">
        <v>27148</v>
      </c>
      <c r="B36" s="1" t="s">
        <v>52</v>
      </c>
      <c r="C36" s="1" t="s">
        <v>82</v>
      </c>
      <c r="D36" s="1" t="s">
        <v>77</v>
      </c>
      <c r="E36" s="1">
        <f>IF(ISERROR(VLOOKUP($B36,meinberg!$A$2:$E$999,E$1+1,FALSE)),"",VLOOKUP($B36,meinberg!$A$2:$E$999,E$1+1,FALSE))</f>
        <v>32</v>
      </c>
      <c r="F36" s="1">
        <f>IF(ISERROR(VLOOKUP($B36,meinberg!$A$2:$E$999,F$1+1,FALSE)),"",VLOOKUP($B36,meinberg!$A$2:$E$999,F$1+1,FALSE))</f>
        <v>34</v>
      </c>
      <c r="G36" s="1">
        <f>IF(ISERROR(VLOOKUP($B36,meinberg!$A$2:$E$999,G$1+1,FALSE)),"",VLOOKUP($B36,meinberg!$A$2:$E$999,G$1+1,FALSE))</f>
        <v>0</v>
      </c>
      <c r="H36" s="1">
        <f>IF(ISERROR(VLOOKUP($B36,meinberg!$A$2:$E$999,H$1+1,FALSE)),"",VLOOKUP($B36,meinberg!$A$2:$E$999,H$1+1,FALSE))</f>
        <v>0</v>
      </c>
      <c r="I36" s="1">
        <f>IF(SUM(E36:H36)&gt;0,SUM(E36:H36),"")</f>
        <v>66</v>
      </c>
      <c r="J36" s="1">
        <f>IF(ISERROR(VLOOKUP($B36,herbede!$A$2:$E$999,J$1+1,FALSE)),"",VLOOKUP($B36,herbede!$A$2:$E$999,J$1+1,FALSE))</f>
        <v>26</v>
      </c>
      <c r="K36" s="1">
        <f>IF(ISERROR(VLOOKUP($B36,herbede!$A$2:$E$999,K$1+1,FALSE)),"",VLOOKUP($B36,herbede!$A$2:$E$999,K$1+1,FALSE))</f>
        <v>28</v>
      </c>
      <c r="L36" s="1">
        <f>IF(ISERROR(VLOOKUP($B36,herbede!$A$2:$E$999,L$1+1,FALSE)),"",VLOOKUP($B36,herbede!$A$2:$E$999,L$1+1,FALSE))</f>
        <v>28</v>
      </c>
      <c r="M36" s="1">
        <f>IF(ISERROR(VLOOKUP($B36,herbede!$A$2:$E$999,M$1+1,FALSE)),"",VLOOKUP($B36,herbede!$A$2:$E$999,M$1+1,FALSE))</f>
        <v>32</v>
      </c>
      <c r="N36" s="1">
        <f>IF(SUM(J36:M36)&gt;0,SUM(J36:M36),"")</f>
        <v>114</v>
      </c>
      <c r="O36" s="1">
        <f>IF(ISERROR(VLOOKUP($B36,heven!$A$2:$E$961,O$1+1,FALSE)),"",VLOOKUP($B36,heven!$A$2:$E$961,O$1+1,FALSE))</f>
      </c>
      <c r="P36" s="1">
        <f>IF(ISERROR(VLOOKUP($B36,heven!$A$2:$E$961,P$1+1,FALSE)),"",VLOOKUP($B36,heven!$A$2:$E$961,P$1+1,FALSE))</f>
      </c>
      <c r="Q36" s="1">
        <f>IF(ISERROR(VLOOKUP($B36,heven!$A$2:$E$961,Q$1+1,FALSE)),"",VLOOKUP($B36,heven!$A$2:$E$961,Q$1+1,FALSE))</f>
      </c>
      <c r="R36" s="1">
        <f>IF(ISERROR(VLOOKUP($B36,heven!$A$2:$E$961,R$1+1,FALSE)),"",VLOOKUP($B36,heven!$A$2:$E$961,R$1+1,FALSE))</f>
      </c>
      <c r="S36" s="1">
        <f>IF(SUM(O36:R36)&gt;0,SUM(O36:R36),"")</f>
      </c>
      <c r="T36" s="1">
        <f>IF(ISERROR(VLOOKUP($B36,gladbeck!$A$2:$E$998,T$1+1,FALSE)),"",VLOOKUP($B36,gladbeck!$A$2:$E$998,T$1+1,FALSE))</f>
        <v>30</v>
      </c>
      <c r="U36" s="1">
        <f>IF(ISERROR(VLOOKUP($B36,gladbeck!$A$2:$E$998,U$1+1,FALSE)),"",VLOOKUP($B36,gladbeck!$A$2:$E$998,U$1+1,FALSE))</f>
        <v>30</v>
      </c>
      <c r="V36" s="1">
        <f>IF(ISERROR(VLOOKUP($B36,gladbeck!$A$2:$E$998,V$1+1,FALSE)),"",VLOOKUP($B36,gladbeck!$A$2:$E$998,V$1+1,FALSE))</f>
        <v>21</v>
      </c>
      <c r="W36" s="1">
        <f>IF(ISERROR(VLOOKUP($B36,gladbeck!$A$2:$E$998,W$1+1,FALSE)),"",VLOOKUP($B36,gladbeck!$A$2:$E$998,W$1+1,FALSE))</f>
        <v>24</v>
      </c>
      <c r="X36" s="1">
        <f>IF(SUM(T36:W36)&gt;0,SUM(T36:W36),"")</f>
        <v>105</v>
      </c>
      <c r="Y36" s="1">
        <f>IF(ISERROR(VLOOKUP($B36,brilon!$A$2:$E$999,Y$1+1,FALSE)),"",VLOOKUP($B36,brilon!$A$2:$E$999,Y$1+1,FALSE))</f>
        <v>36</v>
      </c>
      <c r="Z36" s="1">
        <f>IF(ISERROR(VLOOKUP($B36,brilon!$A$2:$E$999,Z$1+1,FALSE)),"",VLOOKUP($B36,brilon!$A$2:$E$999,Z$1+1,FALSE))</f>
        <v>27</v>
      </c>
      <c r="AA36" s="1">
        <f>IF(ISERROR(VLOOKUP($B36,brilon!$A$2:$E$999,AA$1+1,FALSE)),"",VLOOKUP($B36,brilon!$A$2:$E$999,AA$1+1,FALSE))</f>
        <v>30</v>
      </c>
      <c r="AB36" s="1">
        <f>IF(ISERROR(VLOOKUP($B36,brilon!$A$2:$E$999,AB$1+1,FALSE)),"",VLOOKUP($B36,brilon!$A$2:$E$999,AB$1+1,FALSE))</f>
        <v>26</v>
      </c>
      <c r="AC36" s="1">
        <f>IF(SUM(Y36:AB36)&gt;0,SUM(Y36:AB36),"")</f>
        <v>119</v>
      </c>
      <c r="AD36" s="1">
        <f>IF(ISERROR(VLOOKUP($B36,luedenscheid!$A$2:$E$899,AD$1+1,FALSE)),"",VLOOKUP($B36,luedenscheid!$A$2:$E$899,AD$1+1,FALSE))</f>
        <v>28</v>
      </c>
      <c r="AE36" s="1">
        <f>IF(ISERROR(VLOOKUP($B36,luedenscheid!$A$2:$E$899,AE$1+1,FALSE)),"",VLOOKUP($B36,luedenscheid!$A$2:$E$899,AE$1+1,FALSE))</f>
        <v>27</v>
      </c>
      <c r="AF36" s="1">
        <f>IF(ISERROR(VLOOKUP($B36,luedenscheid!$A$2:$E$899,AF$1+1,FALSE)),"",VLOOKUP($B36,luedenscheid!$A$2:$E$899,AF$1+1,FALSE))</f>
        <v>30</v>
      </c>
      <c r="AG36" s="1">
        <f>IF(ISERROR(VLOOKUP($B36,luedenscheid!$A$2:$E$899,AG$1+1,FALSE)),"",VLOOKUP($B36,luedenscheid!$A$2:$E$899,AG$1+1,FALSE))</f>
        <v>24</v>
      </c>
      <c r="AH36" s="1">
        <f>IF(SUM(AD36:AG36)&gt;0,SUM(AD36:AG36),"")</f>
        <v>109</v>
      </c>
      <c r="AI36" s="1">
        <f>IF(SUM(E36:AH36)&gt;0,SUM(E36:AH36)/2,"")</f>
        <v>513</v>
      </c>
      <c r="AJ36" s="1">
        <f>COUNTIF(E36:H36,"&gt;0")+COUNTIF(J36:M36,"&gt;0")+COUNTIF(O36:R36,"&gt;0")+COUNTIF(T36:W36,"&gt;0")+COUNTIF(Y36:AB36,"&gt;0")+COUNTIF(AD36:AG36,"&gt;0")</f>
        <v>18</v>
      </c>
      <c r="AK36" s="3">
        <f>IF(AJ36&gt;0,AI36/AJ36,"")</f>
        <v>28.5</v>
      </c>
    </row>
    <row r="37" spans="1:37" ht="12.75">
      <c r="A37" s="2">
        <v>27974</v>
      </c>
      <c r="B37" s="1" t="s">
        <v>9</v>
      </c>
      <c r="C37" s="1" t="s">
        <v>28</v>
      </c>
      <c r="D37" s="1" t="s">
        <v>77</v>
      </c>
      <c r="E37" s="1">
        <f>IF(ISERROR(VLOOKUP($B37,meinberg!$A$2:$E$999,E$1+1,FALSE)),"",VLOOKUP($B37,meinberg!$A$2:$E$999,E$1+1,FALSE))</f>
        <v>28</v>
      </c>
      <c r="F37" s="1">
        <f>IF(ISERROR(VLOOKUP($B37,meinberg!$A$2:$E$999,F$1+1,FALSE)),"",VLOOKUP($B37,meinberg!$A$2:$E$999,F$1+1,FALSE))</f>
        <v>30</v>
      </c>
      <c r="G37" s="1">
        <f>IF(ISERROR(VLOOKUP($B37,meinberg!$A$2:$E$999,G$1+1,FALSE)),"",VLOOKUP($B37,meinberg!$A$2:$E$999,G$1+1,FALSE))</f>
        <v>0</v>
      </c>
      <c r="H37" s="1">
        <f>IF(ISERROR(VLOOKUP($B37,meinberg!$A$2:$E$999,H$1+1,FALSE)),"",VLOOKUP($B37,meinberg!$A$2:$E$999,H$1+1,FALSE))</f>
        <v>0</v>
      </c>
      <c r="I37" s="1">
        <f>IF(SUM(E37:H37)&gt;0,SUM(E37:H37),"")</f>
        <v>58</v>
      </c>
      <c r="J37" s="1">
        <f>IF(ISERROR(VLOOKUP($B37,herbede!$A$2:$E$999,J$1+1,FALSE)),"",VLOOKUP($B37,herbede!$A$2:$E$999,J$1+1,FALSE))</f>
        <v>32</v>
      </c>
      <c r="K37" s="1">
        <f>IF(ISERROR(VLOOKUP($B37,herbede!$A$2:$E$999,K$1+1,FALSE)),"",VLOOKUP($B37,herbede!$A$2:$E$999,K$1+1,FALSE))</f>
        <v>29</v>
      </c>
      <c r="L37" s="1">
        <f>IF(ISERROR(VLOOKUP($B37,herbede!$A$2:$E$999,L$1+1,FALSE)),"",VLOOKUP($B37,herbede!$A$2:$E$999,L$1+1,FALSE))</f>
        <v>25</v>
      </c>
      <c r="M37" s="1">
        <f>IF(ISERROR(VLOOKUP($B37,herbede!$A$2:$E$999,M$1+1,FALSE)),"",VLOOKUP($B37,herbede!$A$2:$E$999,M$1+1,FALSE))</f>
        <v>26</v>
      </c>
      <c r="N37" s="1">
        <f>IF(SUM(J37:M37)&gt;0,SUM(J37:M37),"")</f>
        <v>112</v>
      </c>
      <c r="O37" s="1">
        <f>IF(ISERROR(VLOOKUP($B37,heven!$A$2:$E$961,O$1+1,FALSE)),"",VLOOKUP($B37,heven!$A$2:$E$961,O$1+1,FALSE))</f>
        <v>34</v>
      </c>
      <c r="P37" s="1">
        <f>IF(ISERROR(VLOOKUP($B37,heven!$A$2:$E$961,P$1+1,FALSE)),"",VLOOKUP($B37,heven!$A$2:$E$961,P$1+1,FALSE))</f>
        <v>27</v>
      </c>
      <c r="Q37" s="1">
        <f>IF(ISERROR(VLOOKUP($B37,heven!$A$2:$E$961,Q$1+1,FALSE)),"",VLOOKUP($B37,heven!$A$2:$E$961,Q$1+1,FALSE))</f>
        <v>30</v>
      </c>
      <c r="R37" s="1">
        <f>IF(ISERROR(VLOOKUP($B37,heven!$A$2:$E$961,R$1+1,FALSE)),"",VLOOKUP($B37,heven!$A$2:$E$961,R$1+1,FALSE))</f>
        <v>28</v>
      </c>
      <c r="S37" s="1">
        <f>IF(SUM(O37:R37)&gt;0,SUM(O37:R37),"")</f>
        <v>119</v>
      </c>
      <c r="T37" s="1">
        <f>IF(ISERROR(VLOOKUP($B37,gladbeck!$A$2:$E$998,T$1+1,FALSE)),"",VLOOKUP($B37,gladbeck!$A$2:$E$998,T$1+1,FALSE))</f>
        <v>29</v>
      </c>
      <c r="U37" s="1">
        <f>IF(ISERROR(VLOOKUP($B37,gladbeck!$A$2:$E$998,U$1+1,FALSE)),"",VLOOKUP($B37,gladbeck!$A$2:$E$998,U$1+1,FALSE))</f>
        <v>26</v>
      </c>
      <c r="V37" s="1">
        <f>IF(ISERROR(VLOOKUP($B37,gladbeck!$A$2:$E$998,V$1+1,FALSE)),"",VLOOKUP($B37,gladbeck!$A$2:$E$998,V$1+1,FALSE))</f>
        <v>26</v>
      </c>
      <c r="W37" s="1">
        <f>IF(ISERROR(VLOOKUP($B37,gladbeck!$A$2:$E$998,W$1+1,FALSE)),"",VLOOKUP($B37,gladbeck!$A$2:$E$998,W$1+1,FALSE))</f>
        <v>29</v>
      </c>
      <c r="X37" s="1">
        <f>IF(SUM(T37:W37)&gt;0,SUM(T37:W37),"")</f>
        <v>110</v>
      </c>
      <c r="Y37" s="1">
        <f>IF(ISERROR(VLOOKUP($B37,brilon!$A$2:$E$999,Y$1+1,FALSE)),"",VLOOKUP($B37,brilon!$A$2:$E$999,Y$1+1,FALSE))</f>
        <v>29</v>
      </c>
      <c r="Z37" s="1">
        <f>IF(ISERROR(VLOOKUP($B37,brilon!$A$2:$E$999,Z$1+1,FALSE)),"",VLOOKUP($B37,brilon!$A$2:$E$999,Z$1+1,FALSE))</f>
        <v>33</v>
      </c>
      <c r="AA37" s="1">
        <f>IF(ISERROR(VLOOKUP($B37,brilon!$A$2:$E$999,AA$1+1,FALSE)),"",VLOOKUP($B37,brilon!$A$2:$E$999,AA$1+1,FALSE))</f>
        <v>28</v>
      </c>
      <c r="AB37" s="1">
        <f>IF(ISERROR(VLOOKUP($B37,brilon!$A$2:$E$999,AB$1+1,FALSE)),"",VLOOKUP($B37,brilon!$A$2:$E$999,AB$1+1,FALSE))</f>
        <v>27</v>
      </c>
      <c r="AC37" s="1">
        <f>IF(SUM(Y37:AB37)&gt;0,SUM(Y37:AB37),"")</f>
        <v>117</v>
      </c>
      <c r="AD37" s="1">
        <f>IF(ISERROR(VLOOKUP($B37,luedenscheid!$A$2:$E$899,AD$1+1,FALSE)),"",VLOOKUP($B37,luedenscheid!$A$2:$E$899,AD$1+1,FALSE))</f>
      </c>
      <c r="AE37" s="1">
        <f>IF(ISERROR(VLOOKUP($B37,luedenscheid!$A$2:$E$899,AE$1+1,FALSE)),"",VLOOKUP($B37,luedenscheid!$A$2:$E$899,AE$1+1,FALSE))</f>
      </c>
      <c r="AF37" s="1">
        <f>IF(ISERROR(VLOOKUP($B37,luedenscheid!$A$2:$E$899,AF$1+1,FALSE)),"",VLOOKUP($B37,luedenscheid!$A$2:$E$899,AF$1+1,FALSE))</f>
      </c>
      <c r="AG37" s="1">
        <f>IF(ISERROR(VLOOKUP($B37,luedenscheid!$A$2:$E$899,AG$1+1,FALSE)),"",VLOOKUP($B37,luedenscheid!$A$2:$E$899,AG$1+1,FALSE))</f>
      </c>
      <c r="AH37" s="1">
        <f>IF(SUM(AD37:AG37)&gt;0,SUM(AD37:AG37),"")</f>
      </c>
      <c r="AI37" s="1">
        <f>IF(SUM(E37:AH37)&gt;0,SUM(E37:AH37)/2,"")</f>
        <v>516</v>
      </c>
      <c r="AJ37" s="1">
        <f>COUNTIF(E37:H37,"&gt;0")+COUNTIF(J37:M37,"&gt;0")+COUNTIF(O37:R37,"&gt;0")+COUNTIF(T37:W37,"&gt;0")+COUNTIF(Y37:AB37,"&gt;0")+COUNTIF(AD37:AG37,"&gt;0")</f>
        <v>18</v>
      </c>
      <c r="AK37" s="3">
        <f>IF(AJ37&gt;0,AI37/AJ37,"")</f>
        <v>28.666666666666668</v>
      </c>
    </row>
    <row r="38" spans="1:37" ht="12.75">
      <c r="A38" s="2">
        <v>3990</v>
      </c>
      <c r="B38" s="1" t="s">
        <v>47</v>
      </c>
      <c r="C38" s="1" t="s">
        <v>83</v>
      </c>
      <c r="D38" s="1" t="s">
        <v>76</v>
      </c>
      <c r="E38" s="1">
        <f>IF(ISERROR(VLOOKUP($B38,meinberg!$A$2:$E$999,E$1+1,FALSE)),"",VLOOKUP($B38,meinberg!$A$2:$E$999,E$1+1,FALSE))</f>
        <v>31</v>
      </c>
      <c r="F38" s="1">
        <f>IF(ISERROR(VLOOKUP($B38,meinberg!$A$2:$E$999,F$1+1,FALSE)),"",VLOOKUP($B38,meinberg!$A$2:$E$999,F$1+1,FALSE))</f>
        <v>32</v>
      </c>
      <c r="G38" s="1">
        <f>IF(ISERROR(VLOOKUP($B38,meinberg!$A$2:$E$999,G$1+1,FALSE)),"",VLOOKUP($B38,meinberg!$A$2:$E$999,G$1+1,FALSE))</f>
        <v>0</v>
      </c>
      <c r="H38" s="1">
        <f>IF(ISERROR(VLOOKUP($B38,meinberg!$A$2:$E$999,H$1+1,FALSE)),"",VLOOKUP($B38,meinberg!$A$2:$E$999,H$1+1,FALSE))</f>
        <v>0</v>
      </c>
      <c r="I38" s="1">
        <f>IF(SUM(E38:H38)&gt;0,SUM(E38:H38),"")</f>
        <v>63</v>
      </c>
      <c r="J38" s="1">
        <f>IF(ISERROR(VLOOKUP($B38,herbede!$A$2:$E$999,J$1+1,FALSE)),"",VLOOKUP($B38,herbede!$A$2:$E$999,J$1+1,FALSE))</f>
        <v>26</v>
      </c>
      <c r="K38" s="1">
        <f>IF(ISERROR(VLOOKUP($B38,herbede!$A$2:$E$999,K$1+1,FALSE)),"",VLOOKUP($B38,herbede!$A$2:$E$999,K$1+1,FALSE))</f>
        <v>29</v>
      </c>
      <c r="L38" s="1">
        <f>IF(ISERROR(VLOOKUP($B38,herbede!$A$2:$E$999,L$1+1,FALSE)),"",VLOOKUP($B38,herbede!$A$2:$E$999,L$1+1,FALSE))</f>
        <v>29</v>
      </c>
      <c r="M38" s="1">
        <f>IF(ISERROR(VLOOKUP($B38,herbede!$A$2:$E$999,M$1+1,FALSE)),"",VLOOKUP($B38,herbede!$A$2:$E$999,M$1+1,FALSE))</f>
        <v>30</v>
      </c>
      <c r="N38" s="1">
        <f>IF(SUM(J38:M38)&gt;0,SUM(J38:M38),"")</f>
        <v>114</v>
      </c>
      <c r="O38" s="1">
        <f>IF(ISERROR(VLOOKUP($B38,heven!$A$2:$E$961,O$1+1,FALSE)),"",VLOOKUP($B38,heven!$A$2:$E$961,O$1+1,FALSE))</f>
        <v>27</v>
      </c>
      <c r="P38" s="1">
        <f>IF(ISERROR(VLOOKUP($B38,heven!$A$2:$E$961,P$1+1,FALSE)),"",VLOOKUP($B38,heven!$A$2:$E$961,P$1+1,FALSE))</f>
        <v>25</v>
      </c>
      <c r="Q38" s="1">
        <f>IF(ISERROR(VLOOKUP($B38,heven!$A$2:$E$961,Q$1+1,FALSE)),"",VLOOKUP($B38,heven!$A$2:$E$961,Q$1+1,FALSE))</f>
        <v>28</v>
      </c>
      <c r="R38" s="1">
        <f>IF(ISERROR(VLOOKUP($B38,heven!$A$2:$E$961,R$1+1,FALSE)),"",VLOOKUP($B38,heven!$A$2:$E$961,R$1+1,FALSE))</f>
        <v>28</v>
      </c>
      <c r="S38" s="1">
        <f>IF(SUM(O38:R38)&gt;0,SUM(O38:R38),"")</f>
        <v>108</v>
      </c>
      <c r="T38" s="1">
        <f>IF(ISERROR(VLOOKUP($B38,gladbeck!$A$2:$E$998,T$1+1,FALSE)),"",VLOOKUP($B38,gladbeck!$A$2:$E$998,T$1+1,FALSE))</f>
        <v>29</v>
      </c>
      <c r="U38" s="1">
        <f>IF(ISERROR(VLOOKUP($B38,gladbeck!$A$2:$E$998,U$1+1,FALSE)),"",VLOOKUP($B38,gladbeck!$A$2:$E$998,U$1+1,FALSE))</f>
        <v>32</v>
      </c>
      <c r="V38" s="1">
        <f>IF(ISERROR(VLOOKUP($B38,gladbeck!$A$2:$E$998,V$1+1,FALSE)),"",VLOOKUP($B38,gladbeck!$A$2:$E$998,V$1+1,FALSE))</f>
        <v>41</v>
      </c>
      <c r="W38" s="1">
        <f>IF(ISERROR(VLOOKUP($B38,gladbeck!$A$2:$E$998,W$1+1,FALSE)),"",VLOOKUP($B38,gladbeck!$A$2:$E$998,W$1+1,FALSE))</f>
        <v>31</v>
      </c>
      <c r="X38" s="1">
        <f>IF(SUM(T38:W38)&gt;0,SUM(T38:W38),"")</f>
        <v>133</v>
      </c>
      <c r="Y38" s="1">
        <f>IF(ISERROR(VLOOKUP($B38,brilon!$A$2:$E$999,Y$1+1,FALSE)),"",VLOOKUP($B38,brilon!$A$2:$E$999,Y$1+1,FALSE))</f>
      </c>
      <c r="Z38" s="1">
        <f>IF(ISERROR(VLOOKUP($B38,brilon!$A$2:$E$999,Z$1+1,FALSE)),"",VLOOKUP($B38,brilon!$A$2:$E$999,Z$1+1,FALSE))</f>
      </c>
      <c r="AA38" s="1">
        <f>IF(ISERROR(VLOOKUP($B38,brilon!$A$2:$E$999,AA$1+1,FALSE)),"",VLOOKUP($B38,brilon!$A$2:$E$999,AA$1+1,FALSE))</f>
      </c>
      <c r="AB38" s="1">
        <f>IF(ISERROR(VLOOKUP($B38,brilon!$A$2:$E$999,AB$1+1,FALSE)),"",VLOOKUP($B38,brilon!$A$2:$E$999,AB$1+1,FALSE))</f>
      </c>
      <c r="AC38" s="1">
        <f>IF(SUM(Y38:AB38)&gt;0,SUM(Y38:AB38),"")</f>
      </c>
      <c r="AD38" s="1">
        <f>IF(ISERROR(VLOOKUP($B38,luedenscheid!$A$2:$E$899,AD$1+1,FALSE)),"",VLOOKUP($B38,luedenscheid!$A$2:$E$899,AD$1+1,FALSE))</f>
        <v>29</v>
      </c>
      <c r="AE38" s="1">
        <f>IF(ISERROR(VLOOKUP($B38,luedenscheid!$A$2:$E$899,AE$1+1,FALSE)),"",VLOOKUP($B38,luedenscheid!$A$2:$E$899,AE$1+1,FALSE))</f>
        <v>26</v>
      </c>
      <c r="AF38" s="1">
        <f>IF(ISERROR(VLOOKUP($B38,luedenscheid!$A$2:$E$899,AF$1+1,FALSE)),"",VLOOKUP($B38,luedenscheid!$A$2:$E$899,AF$1+1,FALSE))</f>
        <v>32</v>
      </c>
      <c r="AG38" s="1">
        <f>IF(ISERROR(VLOOKUP($B38,luedenscheid!$A$2:$E$899,AG$1+1,FALSE)),"",VLOOKUP($B38,luedenscheid!$A$2:$E$899,AG$1+1,FALSE))</f>
        <v>27</v>
      </c>
      <c r="AH38" s="1">
        <f>IF(SUM(AD38:AG38)&gt;0,SUM(AD38:AG38),"")</f>
        <v>114</v>
      </c>
      <c r="AI38" s="1">
        <f>IF(SUM(E38:AH38)&gt;0,SUM(E38:AH38)/2,"")</f>
        <v>532</v>
      </c>
      <c r="AJ38" s="1">
        <f>COUNTIF(E38:H38,"&gt;0")+COUNTIF(J38:M38,"&gt;0")+COUNTIF(O38:R38,"&gt;0")+COUNTIF(T38:W38,"&gt;0")+COUNTIF(Y38:AB38,"&gt;0")+COUNTIF(AD38:AG38,"&gt;0")</f>
        <v>18</v>
      </c>
      <c r="AK38" s="3">
        <f>IF(AJ38&gt;0,AI38/AJ38,"")</f>
        <v>29.555555555555557</v>
      </c>
    </row>
    <row r="39" spans="1:37" ht="12.75">
      <c r="A39" s="2">
        <v>4096</v>
      </c>
      <c r="B39" s="1" t="s">
        <v>50</v>
      </c>
      <c r="C39" s="1" t="s">
        <v>82</v>
      </c>
      <c r="D39" s="1" t="s">
        <v>76</v>
      </c>
      <c r="E39" s="1">
        <f>IF(ISERROR(VLOOKUP($B39,meinberg!$A$2:$E$999,E$1+1,FALSE)),"",VLOOKUP($B39,meinberg!$A$2:$E$999,E$1+1,FALSE))</f>
        <v>41</v>
      </c>
      <c r="F39" s="1">
        <f>IF(ISERROR(VLOOKUP($B39,meinberg!$A$2:$E$999,F$1+1,FALSE)),"",VLOOKUP($B39,meinberg!$A$2:$E$999,F$1+1,FALSE))</f>
        <v>36</v>
      </c>
      <c r="G39" s="1">
        <f>IF(ISERROR(VLOOKUP($B39,meinberg!$A$2:$E$999,G$1+1,FALSE)),"",VLOOKUP($B39,meinberg!$A$2:$E$999,G$1+1,FALSE))</f>
        <v>0</v>
      </c>
      <c r="H39" s="1">
        <f>IF(ISERROR(VLOOKUP($B39,meinberg!$A$2:$E$999,H$1+1,FALSE)),"",VLOOKUP($B39,meinberg!$A$2:$E$999,H$1+1,FALSE))</f>
        <v>0</v>
      </c>
      <c r="I39" s="1">
        <f>IF(SUM(E39:H39)&gt;0,SUM(E39:H39),"")</f>
        <v>77</v>
      </c>
      <c r="J39" s="1">
        <f>IF(ISERROR(VLOOKUP($B39,herbede!$A$2:$E$999,J$1+1,FALSE)),"",VLOOKUP($B39,herbede!$A$2:$E$999,J$1+1,FALSE))</f>
        <v>33</v>
      </c>
      <c r="K39" s="1">
        <f>IF(ISERROR(VLOOKUP($B39,herbede!$A$2:$E$999,K$1+1,FALSE)),"",VLOOKUP($B39,herbede!$A$2:$E$999,K$1+1,FALSE))</f>
        <v>32</v>
      </c>
      <c r="L39" s="1">
        <f>IF(ISERROR(VLOOKUP($B39,herbede!$A$2:$E$999,L$1+1,FALSE)),"",VLOOKUP($B39,herbede!$A$2:$E$999,L$1+1,FALSE))</f>
        <v>23</v>
      </c>
      <c r="M39" s="1">
        <f>IF(ISERROR(VLOOKUP($B39,herbede!$A$2:$E$999,M$1+1,FALSE)),"",VLOOKUP($B39,herbede!$A$2:$E$999,M$1+1,FALSE))</f>
        <v>35</v>
      </c>
      <c r="N39" s="1">
        <f>IF(SUM(J39:M39)&gt;0,SUM(J39:M39),"")</f>
        <v>123</v>
      </c>
      <c r="O39" s="1">
        <f>IF(ISERROR(VLOOKUP($B39,heven!$A$2:$E$961,O$1+1,FALSE)),"",VLOOKUP($B39,heven!$A$2:$E$961,O$1+1,FALSE))</f>
      </c>
      <c r="P39" s="1">
        <f>IF(ISERROR(VLOOKUP($B39,heven!$A$2:$E$961,P$1+1,FALSE)),"",VLOOKUP($B39,heven!$A$2:$E$961,P$1+1,FALSE))</f>
      </c>
      <c r="Q39" s="1">
        <f>IF(ISERROR(VLOOKUP($B39,heven!$A$2:$E$961,Q$1+1,FALSE)),"",VLOOKUP($B39,heven!$A$2:$E$961,Q$1+1,FALSE))</f>
      </c>
      <c r="R39" s="1">
        <f>IF(ISERROR(VLOOKUP($B39,heven!$A$2:$E$961,R$1+1,FALSE)),"",VLOOKUP($B39,heven!$A$2:$E$961,R$1+1,FALSE))</f>
      </c>
      <c r="S39" s="1">
        <f>IF(SUM(O39:R39)&gt;0,SUM(O39:R39),"")</f>
      </c>
      <c r="T39" s="1">
        <f>IF(ISERROR(VLOOKUP($B39,gladbeck!$A$2:$E$998,T$1+1,FALSE)),"",VLOOKUP($B39,gladbeck!$A$2:$E$998,T$1+1,FALSE))</f>
        <v>21</v>
      </c>
      <c r="U39" s="1">
        <f>IF(ISERROR(VLOOKUP($B39,gladbeck!$A$2:$E$998,U$1+1,FALSE)),"",VLOOKUP($B39,gladbeck!$A$2:$E$998,U$1+1,FALSE))</f>
        <v>28</v>
      </c>
      <c r="V39" s="1">
        <f>IF(ISERROR(VLOOKUP($B39,gladbeck!$A$2:$E$998,V$1+1,FALSE)),"",VLOOKUP($B39,gladbeck!$A$2:$E$998,V$1+1,FALSE))</f>
        <v>28</v>
      </c>
      <c r="W39" s="1">
        <f>IF(ISERROR(VLOOKUP($B39,gladbeck!$A$2:$E$998,W$1+1,FALSE)),"",VLOOKUP($B39,gladbeck!$A$2:$E$998,W$1+1,FALSE))</f>
        <v>31</v>
      </c>
      <c r="X39" s="1">
        <f>IF(SUM(T39:W39)&gt;0,SUM(T39:W39),"")</f>
        <v>108</v>
      </c>
      <c r="Y39" s="1">
        <f>IF(ISERROR(VLOOKUP($B39,brilon!$A$2:$E$999,Y$1+1,FALSE)),"",VLOOKUP($B39,brilon!$A$2:$E$999,Y$1+1,FALSE))</f>
        <v>39</v>
      </c>
      <c r="Z39" s="1">
        <f>IF(ISERROR(VLOOKUP($B39,brilon!$A$2:$E$999,Z$1+1,FALSE)),"",VLOOKUP($B39,brilon!$A$2:$E$999,Z$1+1,FALSE))</f>
        <v>28</v>
      </c>
      <c r="AA39" s="1">
        <f>IF(ISERROR(VLOOKUP($B39,brilon!$A$2:$E$999,AA$1+1,FALSE)),"",VLOOKUP($B39,brilon!$A$2:$E$999,AA$1+1,FALSE))</f>
        <v>31</v>
      </c>
      <c r="AB39" s="1">
        <f>IF(ISERROR(VLOOKUP($B39,brilon!$A$2:$E$999,AB$1+1,FALSE)),"",VLOOKUP($B39,brilon!$A$2:$E$999,AB$1+1,FALSE))</f>
        <v>27</v>
      </c>
      <c r="AC39" s="1">
        <f>IF(SUM(Y39:AB39)&gt;0,SUM(Y39:AB39),"")</f>
        <v>125</v>
      </c>
      <c r="AD39" s="1">
        <f>IF(ISERROR(VLOOKUP($B39,luedenscheid!$A$2:$E$899,AD$1+1,FALSE)),"",VLOOKUP($B39,luedenscheid!$A$2:$E$899,AD$1+1,FALSE))</f>
        <v>34</v>
      </c>
      <c r="AE39" s="1">
        <f>IF(ISERROR(VLOOKUP($B39,luedenscheid!$A$2:$E$899,AE$1+1,FALSE)),"",VLOOKUP($B39,luedenscheid!$A$2:$E$899,AE$1+1,FALSE))</f>
        <v>22</v>
      </c>
      <c r="AF39" s="1">
        <f>IF(ISERROR(VLOOKUP($B39,luedenscheid!$A$2:$E$899,AF$1+1,FALSE)),"",VLOOKUP($B39,luedenscheid!$A$2:$E$899,AF$1+1,FALSE))</f>
        <v>27</v>
      </c>
      <c r="AG39" s="1">
        <f>IF(ISERROR(VLOOKUP($B39,luedenscheid!$A$2:$E$899,AG$1+1,FALSE)),"",VLOOKUP($B39,luedenscheid!$A$2:$E$899,AG$1+1,FALSE))</f>
        <v>23</v>
      </c>
      <c r="AH39" s="1">
        <f>IF(SUM(AD39:AG39)&gt;0,SUM(AD39:AG39),"")</f>
        <v>106</v>
      </c>
      <c r="AI39" s="1">
        <f>IF(SUM(E39:AH39)&gt;0,SUM(E39:AH39)/2,"")</f>
        <v>539</v>
      </c>
      <c r="AJ39" s="1">
        <f>COUNTIF(E39:H39,"&gt;0")+COUNTIF(J39:M39,"&gt;0")+COUNTIF(O39:R39,"&gt;0")+COUNTIF(T39:W39,"&gt;0")+COUNTIF(Y39:AB39,"&gt;0")+COUNTIF(AD39:AG39,"&gt;0")</f>
        <v>18</v>
      </c>
      <c r="AK39" s="3">
        <f>IF(AJ39&gt;0,AI39/AJ39,"")</f>
        <v>29.944444444444443</v>
      </c>
    </row>
    <row r="40" spans="1:37" ht="12.75">
      <c r="A40" s="2">
        <v>49657</v>
      </c>
      <c r="B40" s="1" t="s">
        <v>49</v>
      </c>
      <c r="C40" s="1" t="s">
        <v>83</v>
      </c>
      <c r="D40" s="1" t="s">
        <v>25</v>
      </c>
      <c r="E40" s="1">
        <f>IF(ISERROR(VLOOKUP($B40,meinberg!$A$2:$E$999,E$1+1,FALSE)),"",VLOOKUP($B40,meinberg!$A$2:$E$999,E$1+1,FALSE))</f>
        <v>30</v>
      </c>
      <c r="F40" s="1">
        <f>IF(ISERROR(VLOOKUP($B40,meinberg!$A$2:$E$999,F$1+1,FALSE)),"",VLOOKUP($B40,meinberg!$A$2:$E$999,F$1+1,FALSE))</f>
        <v>32</v>
      </c>
      <c r="G40" s="1">
        <f>IF(ISERROR(VLOOKUP($B40,meinberg!$A$2:$E$999,G$1+1,FALSE)),"",VLOOKUP($B40,meinberg!$A$2:$E$999,G$1+1,FALSE))</f>
        <v>0</v>
      </c>
      <c r="H40" s="1">
        <f>IF(ISERROR(VLOOKUP($B40,meinberg!$A$2:$E$999,H$1+1,FALSE)),"",VLOOKUP($B40,meinberg!$A$2:$E$999,H$1+1,FALSE))</f>
        <v>0</v>
      </c>
      <c r="I40" s="1">
        <f>IF(SUM(E40:H40)&gt;0,SUM(E40:H40),"")</f>
        <v>62</v>
      </c>
      <c r="J40" s="1">
        <f>IF(ISERROR(VLOOKUP($B40,herbede!$A$2:$E$999,J$1+1,FALSE)),"",VLOOKUP($B40,herbede!$A$2:$E$999,J$1+1,FALSE))</f>
        <v>38</v>
      </c>
      <c r="K40" s="1">
        <f>IF(ISERROR(VLOOKUP($B40,herbede!$A$2:$E$999,K$1+1,FALSE)),"",VLOOKUP($B40,herbede!$A$2:$E$999,K$1+1,FALSE))</f>
        <v>30</v>
      </c>
      <c r="L40" s="1">
        <f>IF(ISERROR(VLOOKUP($B40,herbede!$A$2:$E$999,L$1+1,FALSE)),"",VLOOKUP($B40,herbede!$A$2:$E$999,L$1+1,FALSE))</f>
        <v>24</v>
      </c>
      <c r="M40" s="1">
        <f>IF(ISERROR(VLOOKUP($B40,herbede!$A$2:$E$999,M$1+1,FALSE)),"",VLOOKUP($B40,herbede!$A$2:$E$999,M$1+1,FALSE))</f>
        <v>31</v>
      </c>
      <c r="N40" s="1">
        <f>IF(SUM(J40:M40)&gt;0,SUM(J40:M40),"")</f>
        <v>123</v>
      </c>
      <c r="O40" s="1">
        <f>IF(ISERROR(VLOOKUP($B40,heven!$A$2:$E$961,O$1+1,FALSE)),"",VLOOKUP($B40,heven!$A$2:$E$961,O$1+1,FALSE))</f>
        <v>29</v>
      </c>
      <c r="P40" s="1">
        <f>IF(ISERROR(VLOOKUP($B40,heven!$A$2:$E$961,P$1+1,FALSE)),"",VLOOKUP($B40,heven!$A$2:$E$961,P$1+1,FALSE))</f>
        <v>30</v>
      </c>
      <c r="Q40" s="1">
        <f>IF(ISERROR(VLOOKUP($B40,heven!$A$2:$E$961,Q$1+1,FALSE)),"",VLOOKUP($B40,heven!$A$2:$E$961,Q$1+1,FALSE))</f>
        <v>30</v>
      </c>
      <c r="R40" s="1">
        <f>IF(ISERROR(VLOOKUP($B40,heven!$A$2:$E$961,R$1+1,FALSE)),"",VLOOKUP($B40,heven!$A$2:$E$961,R$1+1,FALSE))</f>
        <v>33</v>
      </c>
      <c r="S40" s="1">
        <f>IF(SUM(O40:R40)&gt;0,SUM(O40:R40),"")</f>
        <v>122</v>
      </c>
      <c r="T40" s="1">
        <f>IF(ISERROR(VLOOKUP($B40,gladbeck!$A$2:$E$998,T$1+1,FALSE)),"",VLOOKUP($B40,gladbeck!$A$2:$E$998,T$1+1,FALSE))</f>
      </c>
      <c r="U40" s="1">
        <f>IF(ISERROR(VLOOKUP($B40,gladbeck!$A$2:$E$998,U$1+1,FALSE)),"",VLOOKUP($B40,gladbeck!$A$2:$E$998,U$1+1,FALSE))</f>
      </c>
      <c r="V40" s="1">
        <f>IF(ISERROR(VLOOKUP($B40,gladbeck!$A$2:$E$998,V$1+1,FALSE)),"",VLOOKUP($B40,gladbeck!$A$2:$E$998,V$1+1,FALSE))</f>
      </c>
      <c r="W40" s="1">
        <f>IF(ISERROR(VLOOKUP($B40,gladbeck!$A$2:$E$998,W$1+1,FALSE)),"",VLOOKUP($B40,gladbeck!$A$2:$E$998,W$1+1,FALSE))</f>
      </c>
      <c r="X40" s="1">
        <f>IF(SUM(T40:W40)&gt;0,SUM(T40:W40),"")</f>
      </c>
      <c r="Y40" s="1">
        <f>IF(ISERROR(VLOOKUP($B40,brilon!$A$2:$E$999,Y$1+1,FALSE)),"",VLOOKUP($B40,brilon!$A$2:$E$999,Y$1+1,FALSE))</f>
        <v>30</v>
      </c>
      <c r="Z40" s="1">
        <f>IF(ISERROR(VLOOKUP($B40,brilon!$A$2:$E$999,Z$1+1,FALSE)),"",VLOOKUP($B40,brilon!$A$2:$E$999,Z$1+1,FALSE))</f>
        <v>27</v>
      </c>
      <c r="AA40" s="1">
        <f>IF(ISERROR(VLOOKUP($B40,brilon!$A$2:$E$999,AA$1+1,FALSE)),"",VLOOKUP($B40,brilon!$A$2:$E$999,AA$1+1,FALSE))</f>
        <v>30</v>
      </c>
      <c r="AB40" s="1">
        <f>IF(ISERROR(VLOOKUP($B40,brilon!$A$2:$E$999,AB$1+1,FALSE)),"",VLOOKUP($B40,brilon!$A$2:$E$999,AB$1+1,FALSE))</f>
        <v>36</v>
      </c>
      <c r="AC40" s="1">
        <f>IF(SUM(Y40:AB40)&gt;0,SUM(Y40:AB40),"")</f>
        <v>123</v>
      </c>
      <c r="AD40" s="1">
        <f>IF(ISERROR(VLOOKUP($B40,luedenscheid!$A$2:$E$899,AD$1+1,FALSE)),"",VLOOKUP($B40,luedenscheid!$A$2:$E$899,AD$1+1,FALSE))</f>
        <v>34</v>
      </c>
      <c r="AE40" s="1">
        <f>IF(ISERROR(VLOOKUP($B40,luedenscheid!$A$2:$E$899,AE$1+1,FALSE)),"",VLOOKUP($B40,luedenscheid!$A$2:$E$899,AE$1+1,FALSE))</f>
        <v>30</v>
      </c>
      <c r="AF40" s="1">
        <f>IF(ISERROR(VLOOKUP($B40,luedenscheid!$A$2:$E$899,AF$1+1,FALSE)),"",VLOOKUP($B40,luedenscheid!$A$2:$E$899,AF$1+1,FALSE))</f>
        <v>32</v>
      </c>
      <c r="AG40" s="1">
        <f>IF(ISERROR(VLOOKUP($B40,luedenscheid!$A$2:$E$899,AG$1+1,FALSE)),"",VLOOKUP($B40,luedenscheid!$A$2:$E$899,AG$1+1,FALSE))</f>
        <v>29</v>
      </c>
      <c r="AH40" s="1">
        <f>IF(SUM(AD40:AG40)&gt;0,SUM(AD40:AG40),"")</f>
        <v>125</v>
      </c>
      <c r="AI40" s="1">
        <f>IF(SUM(E40:AH40)&gt;0,SUM(E40:AH40)/2,"")</f>
        <v>555</v>
      </c>
      <c r="AJ40" s="1">
        <f>COUNTIF(E40:H40,"&gt;0")+COUNTIF(J40:M40,"&gt;0")+COUNTIF(O40:R40,"&gt;0")+COUNTIF(T40:W40,"&gt;0")+COUNTIF(Y40:AB40,"&gt;0")+COUNTIF(AD40:AG40,"&gt;0")</f>
        <v>18</v>
      </c>
      <c r="AK40" s="3">
        <f>IF(AJ40&gt;0,AI40/AJ40,"")</f>
        <v>30.833333333333332</v>
      </c>
    </row>
    <row r="41" spans="1:37" ht="12.75">
      <c r="A41" s="16">
        <v>60515</v>
      </c>
      <c r="B41" s="1" t="s">
        <v>102</v>
      </c>
      <c r="C41" s="1" t="s">
        <v>82</v>
      </c>
      <c r="D41" s="1" t="s">
        <v>76</v>
      </c>
      <c r="E41" s="1">
        <f>IF(ISERROR(VLOOKUP($B41,meinberg!$A$2:$E$999,E$1+1,FALSE)),"",VLOOKUP($B41,meinberg!$A$2:$E$999,E$1+1,FALSE))</f>
      </c>
      <c r="F41" s="1">
        <f>IF(ISERROR(VLOOKUP($B41,meinberg!$A$2:$E$999,F$1+1,FALSE)),"",VLOOKUP($B41,meinberg!$A$2:$E$999,F$1+1,FALSE))</f>
      </c>
      <c r="G41" s="1">
        <f>IF(ISERROR(VLOOKUP($B41,meinberg!$A$2:$E$999,G$1+1,FALSE)),"",VLOOKUP($B41,meinberg!$A$2:$E$999,G$1+1,FALSE))</f>
      </c>
      <c r="H41" s="1">
        <f>IF(ISERROR(VLOOKUP($B41,meinberg!$A$2:$E$999,H$1+1,FALSE)),"",VLOOKUP($B41,meinberg!$A$2:$E$999,H$1+1,FALSE))</f>
      </c>
      <c r="I41" s="1">
        <f>IF(SUM(E41:H41)&gt;0,SUM(E41:H41),"")</f>
      </c>
      <c r="J41" s="1">
        <f>IF(ISERROR(VLOOKUP($B41,herbede!$A$2:$E$999,J$1+1,FALSE)),"",VLOOKUP($B41,herbede!$A$2:$E$999,J$1+1,FALSE))</f>
        <v>34</v>
      </c>
      <c r="K41" s="1">
        <f>IF(ISERROR(VLOOKUP($B41,herbede!$A$2:$E$999,K$1+1,FALSE)),"",VLOOKUP($B41,herbede!$A$2:$E$999,K$1+1,FALSE))</f>
        <v>24</v>
      </c>
      <c r="L41" s="1">
        <f>IF(ISERROR(VLOOKUP($B41,herbede!$A$2:$E$999,L$1+1,FALSE)),"",VLOOKUP($B41,herbede!$A$2:$E$999,L$1+1,FALSE))</f>
        <v>29</v>
      </c>
      <c r="M41" s="1">
        <f>IF(ISERROR(VLOOKUP($B41,herbede!$A$2:$E$999,M$1+1,FALSE)),"",VLOOKUP($B41,herbede!$A$2:$E$999,M$1+1,FALSE))</f>
        <v>24</v>
      </c>
      <c r="N41" s="1">
        <f>IF(SUM(J41:M41)&gt;0,SUM(J41:M41),"")</f>
        <v>111</v>
      </c>
      <c r="O41" s="1">
        <f>IF(ISERROR(VLOOKUP($B41,heven!$A$2:$E$961,O$1+1,FALSE)),"",VLOOKUP($B41,heven!$A$2:$E$961,O$1+1,FALSE))</f>
        <v>20</v>
      </c>
      <c r="P41" s="1">
        <f>IF(ISERROR(VLOOKUP($B41,heven!$A$2:$E$961,P$1+1,FALSE)),"",VLOOKUP($B41,heven!$A$2:$E$961,P$1+1,FALSE))</f>
        <v>26</v>
      </c>
      <c r="Q41" s="1">
        <f>IF(ISERROR(VLOOKUP($B41,heven!$A$2:$E$961,Q$1+1,FALSE)),"",VLOOKUP($B41,heven!$A$2:$E$961,Q$1+1,FALSE))</f>
        <v>27</v>
      </c>
      <c r="R41" s="1">
        <f>IF(ISERROR(VLOOKUP($B41,heven!$A$2:$E$961,R$1+1,FALSE)),"",VLOOKUP($B41,heven!$A$2:$E$961,R$1+1,FALSE))</f>
        <v>32</v>
      </c>
      <c r="S41" s="1">
        <f>IF(SUM(O41:R41)&gt;0,SUM(O41:R41),"")</f>
        <v>105</v>
      </c>
      <c r="T41" s="1">
        <f>IF(ISERROR(VLOOKUP($B41,gladbeck!$A$2:$E$998,T$1+1,FALSE)),"",VLOOKUP($B41,gladbeck!$A$2:$E$998,T$1+1,FALSE))</f>
        <v>30</v>
      </c>
      <c r="U41" s="1">
        <f>IF(ISERROR(VLOOKUP($B41,gladbeck!$A$2:$E$998,U$1+1,FALSE)),"",VLOOKUP($B41,gladbeck!$A$2:$E$998,U$1+1,FALSE))</f>
        <v>27</v>
      </c>
      <c r="V41" s="1">
        <f>IF(ISERROR(VLOOKUP($B41,gladbeck!$A$2:$E$998,V$1+1,FALSE)),"",VLOOKUP($B41,gladbeck!$A$2:$E$998,V$1+1,FALSE))</f>
        <v>28</v>
      </c>
      <c r="W41" s="1">
        <f>IF(ISERROR(VLOOKUP($B41,gladbeck!$A$2:$E$998,W$1+1,FALSE)),"",VLOOKUP($B41,gladbeck!$A$2:$E$998,W$1+1,FALSE))</f>
        <v>26</v>
      </c>
      <c r="X41" s="1">
        <f>IF(SUM(T41:W41)&gt;0,SUM(T41:W41),"")</f>
        <v>111</v>
      </c>
      <c r="Y41" s="1">
        <f>IF(ISERROR(VLOOKUP($B41,brilon!$A$2:$E$999,Y$1+1,FALSE)),"",VLOOKUP($B41,brilon!$A$2:$E$999,Y$1+1,FALSE))</f>
        <v>29</v>
      </c>
      <c r="Z41" s="1">
        <f>IF(ISERROR(VLOOKUP($B41,brilon!$A$2:$E$999,Z$1+1,FALSE)),"",VLOOKUP($B41,brilon!$A$2:$E$999,Z$1+1,FALSE))</f>
        <v>28</v>
      </c>
      <c r="AA41" s="1">
        <f>IF(ISERROR(VLOOKUP($B41,brilon!$A$2:$E$999,AA$1+1,FALSE)),"",VLOOKUP($B41,brilon!$A$2:$E$999,AA$1+1,FALSE))</f>
        <v>35</v>
      </c>
      <c r="AB41" s="1">
        <f>IF(ISERROR(VLOOKUP($B41,brilon!$A$2:$E$999,AB$1+1,FALSE)),"",VLOOKUP($B41,brilon!$A$2:$E$999,AB$1+1,FALSE))</f>
        <v>34</v>
      </c>
      <c r="AC41" s="1">
        <f>IF(SUM(Y41:AB41)&gt;0,SUM(Y41:AB41),"")</f>
        <v>126</v>
      </c>
      <c r="AD41" s="1">
        <f>IF(ISERROR(VLOOKUP($B41,luedenscheid!$A$2:$E$899,AD$1+1,FALSE)),"",VLOOKUP($B41,luedenscheid!$A$2:$E$899,AD$1+1,FALSE))</f>
      </c>
      <c r="AE41" s="1">
        <f>IF(ISERROR(VLOOKUP($B41,luedenscheid!$A$2:$E$899,AE$1+1,FALSE)),"",VLOOKUP($B41,luedenscheid!$A$2:$E$899,AE$1+1,FALSE))</f>
      </c>
      <c r="AF41" s="1">
        <f>IF(ISERROR(VLOOKUP($B41,luedenscheid!$A$2:$E$899,AF$1+1,FALSE)),"",VLOOKUP($B41,luedenscheid!$A$2:$E$899,AF$1+1,FALSE))</f>
      </c>
      <c r="AG41" s="1">
        <f>IF(ISERROR(VLOOKUP($B41,luedenscheid!$A$2:$E$899,AG$1+1,FALSE)),"",VLOOKUP($B41,luedenscheid!$A$2:$E$899,AG$1+1,FALSE))</f>
      </c>
      <c r="AH41" s="1">
        <f>IF(SUM(AD41:AG41)&gt;0,SUM(AD41:AG41),"")</f>
      </c>
      <c r="AI41" s="1">
        <f>IF(SUM(E41:AH41)&gt;0,SUM(E41:AH41)/2,"")</f>
        <v>453</v>
      </c>
      <c r="AJ41" s="1">
        <f>COUNTIF(E41:H41,"&gt;0")+COUNTIF(J41:M41,"&gt;0")+COUNTIF(O41:R41,"&gt;0")+COUNTIF(T41:W41,"&gt;0")+COUNTIF(Y41:AB41,"&gt;0")+COUNTIF(AD41:AG41,"&gt;0")</f>
        <v>16</v>
      </c>
      <c r="AK41" s="3">
        <f>IF(AJ41&gt;0,AI41/AJ41,"")</f>
        <v>28.3125</v>
      </c>
    </row>
    <row r="42" spans="1:37" ht="12.75">
      <c r="A42" s="2">
        <v>5603</v>
      </c>
      <c r="B42" s="1" t="s">
        <v>67</v>
      </c>
      <c r="C42" s="1" t="s">
        <v>85</v>
      </c>
      <c r="D42" s="1" t="s">
        <v>76</v>
      </c>
      <c r="E42" s="1">
        <f>IF(ISERROR(VLOOKUP($B42,meinberg!$A$2:$E$999,E$1+1,FALSE)),"",VLOOKUP($B42,meinberg!$A$2:$E$999,E$1+1,FALSE))</f>
        <v>29</v>
      </c>
      <c r="F42" s="1">
        <f>IF(ISERROR(VLOOKUP($B42,meinberg!$A$2:$E$999,F$1+1,FALSE)),"",VLOOKUP($B42,meinberg!$A$2:$E$999,F$1+1,FALSE))</f>
        <v>27</v>
      </c>
      <c r="G42" s="1">
        <f>IF(ISERROR(VLOOKUP($B42,meinberg!$A$2:$E$999,G$1+1,FALSE)),"",VLOOKUP($B42,meinberg!$A$2:$E$999,G$1+1,FALSE))</f>
        <v>0</v>
      </c>
      <c r="H42" s="1">
        <f>IF(ISERROR(VLOOKUP($B42,meinberg!$A$2:$E$999,H$1+1,FALSE)),"",VLOOKUP($B42,meinberg!$A$2:$E$999,H$1+1,FALSE))</f>
        <v>0</v>
      </c>
      <c r="I42" s="1">
        <f>IF(SUM(E42:H42)&gt;0,SUM(E42:H42),"")</f>
        <v>56</v>
      </c>
      <c r="J42" s="1">
        <f>IF(ISERROR(VLOOKUP($B42,herbede!$A$2:$E$999,J$1+1,FALSE)),"",VLOOKUP($B42,herbede!$A$2:$E$999,J$1+1,FALSE))</f>
        <v>21</v>
      </c>
      <c r="K42" s="1">
        <f>IF(ISERROR(VLOOKUP($B42,herbede!$A$2:$E$999,K$1+1,FALSE)),"",VLOOKUP($B42,herbede!$A$2:$E$999,K$1+1,FALSE))</f>
        <v>27</v>
      </c>
      <c r="L42" s="1">
        <f>IF(ISERROR(VLOOKUP($B42,herbede!$A$2:$E$999,L$1+1,FALSE)),"",VLOOKUP($B42,herbede!$A$2:$E$999,L$1+1,FALSE))</f>
        <v>24</v>
      </c>
      <c r="M42" s="1">
        <f>IF(ISERROR(VLOOKUP($B42,herbede!$A$2:$E$999,M$1+1,FALSE)),"",VLOOKUP($B42,herbede!$A$2:$E$999,M$1+1,FALSE))</f>
        <v>23</v>
      </c>
      <c r="N42" s="1">
        <f>IF(SUM(J42:M42)&gt;0,SUM(J42:M42),"")</f>
        <v>95</v>
      </c>
      <c r="O42" s="1">
        <f>IF(ISERROR(VLOOKUP($B42,heven!$A$2:$E$961,O$1+1,FALSE)),"",VLOOKUP($B42,heven!$A$2:$E$961,O$1+1,FALSE))</f>
      </c>
      <c r="P42" s="1">
        <f>IF(ISERROR(VLOOKUP($B42,heven!$A$2:$E$961,P$1+1,FALSE)),"",VLOOKUP($B42,heven!$A$2:$E$961,P$1+1,FALSE))</f>
      </c>
      <c r="Q42" s="1">
        <f>IF(ISERROR(VLOOKUP($B42,heven!$A$2:$E$961,Q$1+1,FALSE)),"",VLOOKUP($B42,heven!$A$2:$E$961,Q$1+1,FALSE))</f>
      </c>
      <c r="R42" s="1">
        <f>IF(ISERROR(VLOOKUP($B42,heven!$A$2:$E$961,R$1+1,FALSE)),"",VLOOKUP($B42,heven!$A$2:$E$961,R$1+1,FALSE))</f>
      </c>
      <c r="S42" s="1">
        <f>IF(SUM(O42:R42)&gt;0,SUM(O42:R42),"")</f>
      </c>
      <c r="T42" s="1">
        <f>IF(ISERROR(VLOOKUP($B42,gladbeck!$A$2:$E$998,T$1+1,FALSE)),"",VLOOKUP($B42,gladbeck!$A$2:$E$998,T$1+1,FALSE))</f>
        <v>24</v>
      </c>
      <c r="U42" s="1">
        <f>IF(ISERROR(VLOOKUP($B42,gladbeck!$A$2:$E$998,U$1+1,FALSE)),"",VLOOKUP($B42,gladbeck!$A$2:$E$998,U$1+1,FALSE))</f>
        <v>22</v>
      </c>
      <c r="V42" s="1">
        <f>IF(ISERROR(VLOOKUP($B42,gladbeck!$A$2:$E$998,V$1+1,FALSE)),"",VLOOKUP($B42,gladbeck!$A$2:$E$998,V$1+1,FALSE))</f>
        <v>25</v>
      </c>
      <c r="W42" s="1">
        <f>IF(ISERROR(VLOOKUP($B42,gladbeck!$A$2:$E$998,W$1+1,FALSE)),"",VLOOKUP($B42,gladbeck!$A$2:$E$998,W$1+1,FALSE))</f>
        <v>23</v>
      </c>
      <c r="X42" s="1">
        <f>IF(SUM(T42:W42)&gt;0,SUM(T42:W42),"")</f>
        <v>94</v>
      </c>
      <c r="Y42" s="1">
        <f>IF(ISERROR(VLOOKUP($B42,brilon!$A$2:$E$999,Y$1+1,FALSE)),"",VLOOKUP($B42,brilon!$A$2:$E$999,Y$1+1,FALSE))</f>
        <v>22</v>
      </c>
      <c r="Z42" s="1">
        <f>IF(ISERROR(VLOOKUP($B42,brilon!$A$2:$E$999,Z$1+1,FALSE)),"",VLOOKUP($B42,brilon!$A$2:$E$999,Z$1+1,FALSE))</f>
        <v>21</v>
      </c>
      <c r="AA42" s="1">
        <f>IF(ISERROR(VLOOKUP($B42,brilon!$A$2:$E$999,AA$1+1,FALSE)),"",VLOOKUP($B42,brilon!$A$2:$E$999,AA$1+1,FALSE))</f>
        <v>26</v>
      </c>
      <c r="AB42" s="1">
        <f>IF(ISERROR(VLOOKUP($B42,brilon!$A$2:$E$999,AB$1+1,FALSE)),"",VLOOKUP($B42,brilon!$A$2:$E$999,AB$1+1,FALSE))</f>
        <v>19</v>
      </c>
      <c r="AC42" s="1">
        <f>IF(SUM(Y42:AB42)&gt;0,SUM(Y42:AB42),"")</f>
        <v>88</v>
      </c>
      <c r="AD42" s="1">
        <f>IF(ISERROR(VLOOKUP($B42,luedenscheid!$A$2:$E$899,AD$1+1,FALSE)),"",VLOOKUP($B42,luedenscheid!$A$2:$E$899,AD$1+1,FALSE))</f>
      </c>
      <c r="AE42" s="1">
        <f>IF(ISERROR(VLOOKUP($B42,luedenscheid!$A$2:$E$899,AE$1+1,FALSE)),"",VLOOKUP($B42,luedenscheid!$A$2:$E$899,AE$1+1,FALSE))</f>
      </c>
      <c r="AF42" s="1">
        <f>IF(ISERROR(VLOOKUP($B42,luedenscheid!$A$2:$E$899,AF$1+1,FALSE)),"",VLOOKUP($B42,luedenscheid!$A$2:$E$899,AF$1+1,FALSE))</f>
      </c>
      <c r="AG42" s="1">
        <f>IF(ISERROR(VLOOKUP($B42,luedenscheid!$A$2:$E$899,AG$1+1,FALSE)),"",VLOOKUP($B42,luedenscheid!$A$2:$E$899,AG$1+1,FALSE))</f>
      </c>
      <c r="AH42" s="1">
        <f>IF(SUM(AD42:AG42)&gt;0,SUM(AD42:AG42),"")</f>
      </c>
      <c r="AI42" s="1">
        <f>IF(SUM(E42:AH42)&gt;0,SUM(E42:AH42)/2,"")</f>
        <v>333</v>
      </c>
      <c r="AJ42" s="1">
        <f>COUNTIF(E42:H42,"&gt;0")+COUNTIF(J42:M42,"&gt;0")+COUNTIF(O42:R42,"&gt;0")+COUNTIF(T42:W42,"&gt;0")+COUNTIF(Y42:AB42,"&gt;0")+COUNTIF(AD42:AG42,"&gt;0")</f>
        <v>14</v>
      </c>
      <c r="AK42" s="3">
        <f>IF(AJ42&gt;0,AI42/AJ42,"")</f>
        <v>23.785714285714285</v>
      </c>
    </row>
    <row r="43" spans="1:37" ht="12.75">
      <c r="A43" s="2">
        <v>26491</v>
      </c>
      <c r="B43" s="1" t="s">
        <v>10</v>
      </c>
      <c r="C43" s="1" t="s">
        <v>28</v>
      </c>
      <c r="D43" s="1" t="s">
        <v>77</v>
      </c>
      <c r="E43" s="1">
        <f>IF(ISERROR(VLOOKUP($B43,meinberg!$A$2:$E$999,E$1+1,FALSE)),"",VLOOKUP($B43,meinberg!$A$2:$E$999,E$1+1,FALSE))</f>
        <v>26</v>
      </c>
      <c r="F43" s="1">
        <f>IF(ISERROR(VLOOKUP($B43,meinberg!$A$2:$E$999,F$1+1,FALSE)),"",VLOOKUP($B43,meinberg!$A$2:$E$999,F$1+1,FALSE))</f>
        <v>32</v>
      </c>
      <c r="G43" s="1">
        <f>IF(ISERROR(VLOOKUP($B43,meinberg!$A$2:$E$999,G$1+1,FALSE)),"",VLOOKUP($B43,meinberg!$A$2:$E$999,G$1+1,FALSE))</f>
        <v>0</v>
      </c>
      <c r="H43" s="1">
        <f>IF(ISERROR(VLOOKUP($B43,meinberg!$A$2:$E$999,H$1+1,FALSE)),"",VLOOKUP($B43,meinberg!$A$2:$E$999,H$1+1,FALSE))</f>
        <v>0</v>
      </c>
      <c r="I43" s="1">
        <f>IF(SUM(E43:H43)&gt;0,SUM(E43:H43),"")</f>
        <v>58</v>
      </c>
      <c r="J43" s="1">
        <f>IF(ISERROR(VLOOKUP($B43,herbede!$A$2:$E$999,J$1+1,FALSE)),"",VLOOKUP($B43,herbede!$A$2:$E$999,J$1+1,FALSE))</f>
        <v>23</v>
      </c>
      <c r="K43" s="1">
        <f>IF(ISERROR(VLOOKUP($B43,herbede!$A$2:$E$999,K$1+1,FALSE)),"",VLOOKUP($B43,herbede!$A$2:$E$999,K$1+1,FALSE))</f>
        <v>25</v>
      </c>
      <c r="L43" s="1">
        <f>IF(ISERROR(VLOOKUP($B43,herbede!$A$2:$E$999,L$1+1,FALSE)),"",VLOOKUP($B43,herbede!$A$2:$E$999,L$1+1,FALSE))</f>
        <v>23</v>
      </c>
      <c r="M43" s="1">
        <f>IF(ISERROR(VLOOKUP($B43,herbede!$A$2:$E$999,M$1+1,FALSE)),"",VLOOKUP($B43,herbede!$A$2:$E$999,M$1+1,FALSE))</f>
        <v>22</v>
      </c>
      <c r="N43" s="1">
        <f>IF(SUM(J43:M43)&gt;0,SUM(J43:M43),"")</f>
        <v>93</v>
      </c>
      <c r="O43" s="1">
        <f>IF(ISERROR(VLOOKUP($B43,heven!$A$2:$E$961,O$1+1,FALSE)),"",VLOOKUP($B43,heven!$A$2:$E$961,O$1+1,FALSE))</f>
        <v>23</v>
      </c>
      <c r="P43" s="1">
        <f>IF(ISERROR(VLOOKUP($B43,heven!$A$2:$E$961,P$1+1,FALSE)),"",VLOOKUP($B43,heven!$A$2:$E$961,P$1+1,FALSE))</f>
        <v>24</v>
      </c>
      <c r="Q43" s="1">
        <f>IF(ISERROR(VLOOKUP($B43,heven!$A$2:$E$961,Q$1+1,FALSE)),"",VLOOKUP($B43,heven!$A$2:$E$961,Q$1+1,FALSE))</f>
        <v>25</v>
      </c>
      <c r="R43" s="1">
        <f>IF(ISERROR(VLOOKUP($B43,heven!$A$2:$E$961,R$1+1,FALSE)),"",VLOOKUP($B43,heven!$A$2:$E$961,R$1+1,FALSE))</f>
        <v>26</v>
      </c>
      <c r="S43" s="1">
        <f>IF(SUM(O43:R43)&gt;0,SUM(O43:R43),"")</f>
        <v>98</v>
      </c>
      <c r="T43" s="1">
        <f>IF(ISERROR(VLOOKUP($B43,gladbeck!$A$2:$E$998,T$1+1,FALSE)),"",VLOOKUP($B43,gladbeck!$A$2:$E$998,T$1+1,FALSE))</f>
      </c>
      <c r="U43" s="1">
        <f>IF(ISERROR(VLOOKUP($B43,gladbeck!$A$2:$E$998,U$1+1,FALSE)),"",VLOOKUP($B43,gladbeck!$A$2:$E$998,U$1+1,FALSE))</f>
      </c>
      <c r="V43" s="1">
        <f>IF(ISERROR(VLOOKUP($B43,gladbeck!$A$2:$E$998,V$1+1,FALSE)),"",VLOOKUP($B43,gladbeck!$A$2:$E$998,V$1+1,FALSE))</f>
      </c>
      <c r="W43" s="1">
        <f>IF(ISERROR(VLOOKUP($B43,gladbeck!$A$2:$E$998,W$1+1,FALSE)),"",VLOOKUP($B43,gladbeck!$A$2:$E$998,W$1+1,FALSE))</f>
      </c>
      <c r="X43" s="1">
        <f>IF(SUM(T43:W43)&gt;0,SUM(T43:W43),"")</f>
      </c>
      <c r="Y43" s="1">
        <f>IF(ISERROR(VLOOKUP($B43,brilon!$A$2:$E$999,Y$1+1,FALSE)),"",VLOOKUP($B43,brilon!$A$2:$E$999,Y$1+1,FALSE))</f>
        <v>28</v>
      </c>
      <c r="Z43" s="1">
        <f>IF(ISERROR(VLOOKUP($B43,brilon!$A$2:$E$999,Z$1+1,FALSE)),"",VLOOKUP($B43,brilon!$A$2:$E$999,Z$1+1,FALSE))</f>
        <v>28</v>
      </c>
      <c r="AA43" s="1">
        <f>IF(ISERROR(VLOOKUP($B43,brilon!$A$2:$E$999,AA$1+1,FALSE)),"",VLOOKUP($B43,brilon!$A$2:$E$999,AA$1+1,FALSE))</f>
        <v>26</v>
      </c>
      <c r="AB43" s="1">
        <f>IF(ISERROR(VLOOKUP($B43,brilon!$A$2:$E$999,AB$1+1,FALSE)),"",VLOOKUP($B43,brilon!$A$2:$E$999,AB$1+1,FALSE))</f>
        <v>23</v>
      </c>
      <c r="AC43" s="1">
        <f>IF(SUM(Y43:AB43)&gt;0,SUM(Y43:AB43),"")</f>
        <v>105</v>
      </c>
      <c r="AD43" s="1">
        <f>IF(ISERROR(VLOOKUP($B43,luedenscheid!$A$2:$E$899,AD$1+1,FALSE)),"",VLOOKUP($B43,luedenscheid!$A$2:$E$899,AD$1+1,FALSE))</f>
      </c>
      <c r="AE43" s="1">
        <f>IF(ISERROR(VLOOKUP($B43,luedenscheid!$A$2:$E$899,AE$1+1,FALSE)),"",VLOOKUP($B43,luedenscheid!$A$2:$E$899,AE$1+1,FALSE))</f>
      </c>
      <c r="AF43" s="1">
        <f>IF(ISERROR(VLOOKUP($B43,luedenscheid!$A$2:$E$899,AF$1+1,FALSE)),"",VLOOKUP($B43,luedenscheid!$A$2:$E$899,AF$1+1,FALSE))</f>
      </c>
      <c r="AG43" s="1">
        <f>IF(ISERROR(VLOOKUP($B43,luedenscheid!$A$2:$E$899,AG$1+1,FALSE)),"",VLOOKUP($B43,luedenscheid!$A$2:$E$899,AG$1+1,FALSE))</f>
      </c>
      <c r="AH43" s="1">
        <f>IF(SUM(AD43:AG43)&gt;0,SUM(AD43:AG43),"")</f>
      </c>
      <c r="AI43" s="1">
        <f>IF(SUM(E43:AH43)&gt;0,SUM(E43:AH43)/2,"")</f>
        <v>354</v>
      </c>
      <c r="AJ43" s="1">
        <f>COUNTIF(E43:H43,"&gt;0")+COUNTIF(J43:M43,"&gt;0")+COUNTIF(O43:R43,"&gt;0")+COUNTIF(T43:W43,"&gt;0")+COUNTIF(Y43:AB43,"&gt;0")+COUNTIF(AD43:AG43,"&gt;0")</f>
        <v>14</v>
      </c>
      <c r="AK43" s="3">
        <f>IF(AJ43&gt;0,AI43/AJ43,"")</f>
        <v>25.285714285714285</v>
      </c>
    </row>
    <row r="44" spans="1:37" ht="12.75">
      <c r="A44" s="2">
        <v>33510</v>
      </c>
      <c r="B44" s="1" t="s">
        <v>57</v>
      </c>
      <c r="C44" s="1" t="s">
        <v>84</v>
      </c>
      <c r="D44" s="1" t="s">
        <v>24</v>
      </c>
      <c r="E44" s="1">
        <f>IF(ISERROR(VLOOKUP($B44,meinberg!$A$2:$E$999,E$1+1,FALSE)),"",VLOOKUP($B44,meinberg!$A$2:$E$999,E$1+1,FALSE))</f>
        <v>29</v>
      </c>
      <c r="F44" s="1">
        <f>IF(ISERROR(VLOOKUP($B44,meinberg!$A$2:$E$999,F$1+1,FALSE)),"",VLOOKUP($B44,meinberg!$A$2:$E$999,F$1+1,FALSE))</f>
        <v>29</v>
      </c>
      <c r="G44" s="1">
        <f>IF(ISERROR(VLOOKUP($B44,meinberg!$A$2:$E$999,G$1+1,FALSE)),"",VLOOKUP($B44,meinberg!$A$2:$E$999,G$1+1,FALSE))</f>
        <v>0</v>
      </c>
      <c r="H44" s="1">
        <f>IF(ISERROR(VLOOKUP($B44,meinberg!$A$2:$E$999,H$1+1,FALSE)),"",VLOOKUP($B44,meinberg!$A$2:$E$999,H$1+1,FALSE))</f>
        <v>0</v>
      </c>
      <c r="I44" s="1">
        <f>IF(SUM(E44:H44)&gt;0,SUM(E44:H44),"")</f>
        <v>58</v>
      </c>
      <c r="J44" s="1">
        <f>IF(ISERROR(VLOOKUP($B44,herbede!$A$2:$E$999,J$1+1,FALSE)),"",VLOOKUP($B44,herbede!$A$2:$E$999,J$1+1,FALSE))</f>
        <v>24</v>
      </c>
      <c r="K44" s="1">
        <f>IF(ISERROR(VLOOKUP($B44,herbede!$A$2:$E$999,K$1+1,FALSE)),"",VLOOKUP($B44,herbede!$A$2:$E$999,K$1+1,FALSE))</f>
        <v>23</v>
      </c>
      <c r="L44" s="1">
        <f>IF(ISERROR(VLOOKUP($B44,herbede!$A$2:$E$999,L$1+1,FALSE)),"",VLOOKUP($B44,herbede!$A$2:$E$999,L$1+1,FALSE))</f>
        <v>26</v>
      </c>
      <c r="M44" s="1">
        <f>IF(ISERROR(VLOOKUP($B44,herbede!$A$2:$E$999,M$1+1,FALSE)),"",VLOOKUP($B44,herbede!$A$2:$E$999,M$1+1,FALSE))</f>
        <v>26</v>
      </c>
      <c r="N44" s="1">
        <f>IF(SUM(J44:M44)&gt;0,SUM(J44:M44),"")</f>
        <v>99</v>
      </c>
      <c r="O44" s="1">
        <f>IF(ISERROR(VLOOKUP($B44,heven!$A$2:$E$961,O$1+1,FALSE)),"",VLOOKUP($B44,heven!$A$2:$E$961,O$1+1,FALSE))</f>
        <v>25</v>
      </c>
      <c r="P44" s="1">
        <f>IF(ISERROR(VLOOKUP($B44,heven!$A$2:$E$961,P$1+1,FALSE)),"",VLOOKUP($B44,heven!$A$2:$E$961,P$1+1,FALSE))</f>
        <v>23</v>
      </c>
      <c r="Q44" s="1">
        <f>IF(ISERROR(VLOOKUP($B44,heven!$A$2:$E$961,Q$1+1,FALSE)),"",VLOOKUP($B44,heven!$A$2:$E$961,Q$1+1,FALSE))</f>
        <v>31</v>
      </c>
      <c r="R44" s="1">
        <f>IF(ISERROR(VLOOKUP($B44,heven!$A$2:$E$961,R$1+1,FALSE)),"",VLOOKUP($B44,heven!$A$2:$E$961,R$1+1,FALSE))</f>
        <v>21</v>
      </c>
      <c r="S44" s="1">
        <f>IF(SUM(O44:R44)&gt;0,SUM(O44:R44),"")</f>
        <v>100</v>
      </c>
      <c r="T44" s="1">
        <f>IF(ISERROR(VLOOKUP($B44,gladbeck!$A$2:$E$998,T$1+1,FALSE)),"",VLOOKUP($B44,gladbeck!$A$2:$E$998,T$1+1,FALSE))</f>
        <v>28</v>
      </c>
      <c r="U44" s="1">
        <f>IF(ISERROR(VLOOKUP($B44,gladbeck!$A$2:$E$998,U$1+1,FALSE)),"",VLOOKUP($B44,gladbeck!$A$2:$E$998,U$1+1,FALSE))</f>
        <v>24</v>
      </c>
      <c r="V44" s="1">
        <f>IF(ISERROR(VLOOKUP($B44,gladbeck!$A$2:$E$998,V$1+1,FALSE)),"",VLOOKUP($B44,gladbeck!$A$2:$E$998,V$1+1,FALSE))</f>
        <v>25</v>
      </c>
      <c r="W44" s="1">
        <f>IF(ISERROR(VLOOKUP($B44,gladbeck!$A$2:$E$998,W$1+1,FALSE)),"",VLOOKUP($B44,gladbeck!$A$2:$E$998,W$1+1,FALSE))</f>
        <v>25</v>
      </c>
      <c r="X44" s="1">
        <f>IF(SUM(T44:W44)&gt;0,SUM(T44:W44),"")</f>
        <v>102</v>
      </c>
      <c r="Y44" s="1">
        <f>IF(ISERROR(VLOOKUP($B44,brilon!$A$2:$E$999,Y$1+1,FALSE)),"",VLOOKUP($B44,brilon!$A$2:$E$999,Y$1+1,FALSE))</f>
      </c>
      <c r="Z44" s="1">
        <f>IF(ISERROR(VLOOKUP($B44,brilon!$A$2:$E$999,Z$1+1,FALSE)),"",VLOOKUP($B44,brilon!$A$2:$E$999,Z$1+1,FALSE))</f>
      </c>
      <c r="AA44" s="1">
        <f>IF(ISERROR(VLOOKUP($B44,brilon!$A$2:$E$999,AA$1+1,FALSE)),"",VLOOKUP($B44,brilon!$A$2:$E$999,AA$1+1,FALSE))</f>
      </c>
      <c r="AB44" s="1">
        <f>IF(ISERROR(VLOOKUP($B44,brilon!$A$2:$E$999,AB$1+1,FALSE)),"",VLOOKUP($B44,brilon!$A$2:$E$999,AB$1+1,FALSE))</f>
      </c>
      <c r="AC44" s="1">
        <f>IF(SUM(Y44:AB44)&gt;0,SUM(Y44:AB44),"")</f>
      </c>
      <c r="AD44" s="1">
        <f>IF(ISERROR(VLOOKUP($B44,luedenscheid!$A$2:$E$899,AD$1+1,FALSE)),"",VLOOKUP($B44,luedenscheid!$A$2:$E$899,AD$1+1,FALSE))</f>
      </c>
      <c r="AE44" s="1">
        <f>IF(ISERROR(VLOOKUP($B44,luedenscheid!$A$2:$E$899,AE$1+1,FALSE)),"",VLOOKUP($B44,luedenscheid!$A$2:$E$899,AE$1+1,FALSE))</f>
      </c>
      <c r="AF44" s="1">
        <f>IF(ISERROR(VLOOKUP($B44,luedenscheid!$A$2:$E$899,AF$1+1,FALSE)),"",VLOOKUP($B44,luedenscheid!$A$2:$E$899,AF$1+1,FALSE))</f>
      </c>
      <c r="AG44" s="1">
        <f>IF(ISERROR(VLOOKUP($B44,luedenscheid!$A$2:$E$899,AG$1+1,FALSE)),"",VLOOKUP($B44,luedenscheid!$A$2:$E$899,AG$1+1,FALSE))</f>
      </c>
      <c r="AH44" s="1">
        <f>IF(SUM(AD44:AG44)&gt;0,SUM(AD44:AG44),"")</f>
      </c>
      <c r="AI44" s="1">
        <f>IF(SUM(E44:AH44)&gt;0,SUM(E44:AH44)/2,"")</f>
        <v>359</v>
      </c>
      <c r="AJ44" s="1">
        <f>COUNTIF(E44:H44,"&gt;0")+COUNTIF(J44:M44,"&gt;0")+COUNTIF(O44:R44,"&gt;0")+COUNTIF(T44:W44,"&gt;0")+COUNTIF(Y44:AB44,"&gt;0")+COUNTIF(AD44:AG44,"&gt;0")</f>
        <v>14</v>
      </c>
      <c r="AK44" s="3">
        <f>IF(AJ44&gt;0,AI44/AJ44,"")</f>
        <v>25.642857142857142</v>
      </c>
    </row>
    <row r="45" spans="1:37" ht="12.75">
      <c r="A45" s="2">
        <v>37756</v>
      </c>
      <c r="B45" s="1" t="s">
        <v>72</v>
      </c>
      <c r="C45" s="1" t="s">
        <v>85</v>
      </c>
      <c r="D45" s="1" t="s">
        <v>25</v>
      </c>
      <c r="E45" s="1">
        <f>IF(ISERROR(VLOOKUP($B45,meinberg!$A$2:$E$999,E$1+1,FALSE)),"",VLOOKUP($B45,meinberg!$A$2:$E$999,E$1+1,FALSE))</f>
        <v>27</v>
      </c>
      <c r="F45" s="1">
        <f>IF(ISERROR(VLOOKUP($B45,meinberg!$A$2:$E$999,F$1+1,FALSE)),"",VLOOKUP($B45,meinberg!$A$2:$E$999,F$1+1,FALSE))</f>
        <v>26</v>
      </c>
      <c r="G45" s="1">
        <f>IF(ISERROR(VLOOKUP($B45,meinberg!$A$2:$E$999,G$1+1,FALSE)),"",VLOOKUP($B45,meinberg!$A$2:$E$999,G$1+1,FALSE))</f>
        <v>0</v>
      </c>
      <c r="H45" s="1">
        <f>IF(ISERROR(VLOOKUP($B45,meinberg!$A$2:$E$999,H$1+1,FALSE)),"",VLOOKUP($B45,meinberg!$A$2:$E$999,H$1+1,FALSE))</f>
        <v>0</v>
      </c>
      <c r="I45" s="1">
        <f>IF(SUM(E45:H45)&gt;0,SUM(E45:H45),"")</f>
        <v>53</v>
      </c>
      <c r="J45" s="1">
        <f>IF(ISERROR(VLOOKUP($B45,herbede!$A$2:$E$999,J$1+1,FALSE)),"",VLOOKUP($B45,herbede!$A$2:$E$999,J$1+1,FALSE))</f>
      </c>
      <c r="K45" s="1">
        <f>IF(ISERROR(VLOOKUP($B45,herbede!$A$2:$E$999,K$1+1,FALSE)),"",VLOOKUP($B45,herbede!$A$2:$E$999,K$1+1,FALSE))</f>
      </c>
      <c r="L45" s="1">
        <f>IF(ISERROR(VLOOKUP($B45,herbede!$A$2:$E$999,L$1+1,FALSE)),"",VLOOKUP($B45,herbede!$A$2:$E$999,L$1+1,FALSE))</f>
      </c>
      <c r="M45" s="1">
        <f>IF(ISERROR(VLOOKUP($B45,herbede!$A$2:$E$999,M$1+1,FALSE)),"",VLOOKUP($B45,herbede!$A$2:$E$999,M$1+1,FALSE))</f>
      </c>
      <c r="N45" s="1">
        <f>IF(SUM(J45:M45)&gt;0,SUM(J45:M45),"")</f>
      </c>
      <c r="O45" s="1">
        <f>IF(ISERROR(VLOOKUP($B45,heven!$A$2:$E$961,O$1+1,FALSE)),"",VLOOKUP($B45,heven!$A$2:$E$961,O$1+1,FALSE))</f>
        <v>21</v>
      </c>
      <c r="P45" s="1">
        <f>IF(ISERROR(VLOOKUP($B45,heven!$A$2:$E$961,P$1+1,FALSE)),"",VLOOKUP($B45,heven!$A$2:$E$961,P$1+1,FALSE))</f>
        <v>32</v>
      </c>
      <c r="Q45" s="1">
        <f>IF(ISERROR(VLOOKUP($B45,heven!$A$2:$E$961,Q$1+1,FALSE)),"",VLOOKUP($B45,heven!$A$2:$E$961,Q$1+1,FALSE))</f>
        <v>26</v>
      </c>
      <c r="R45" s="1">
        <f>IF(ISERROR(VLOOKUP($B45,heven!$A$2:$E$961,R$1+1,FALSE)),"",VLOOKUP($B45,heven!$A$2:$E$961,R$1+1,FALSE))</f>
        <v>24</v>
      </c>
      <c r="S45" s="1">
        <f>IF(SUM(O45:R45)&gt;0,SUM(O45:R45),"")</f>
        <v>103</v>
      </c>
      <c r="T45" s="1">
        <f>IF(ISERROR(VLOOKUP($B45,gladbeck!$A$2:$E$998,T$1+1,FALSE)),"",VLOOKUP($B45,gladbeck!$A$2:$E$998,T$1+1,FALSE))</f>
      </c>
      <c r="U45" s="1">
        <f>IF(ISERROR(VLOOKUP($B45,gladbeck!$A$2:$E$998,U$1+1,FALSE)),"",VLOOKUP($B45,gladbeck!$A$2:$E$998,U$1+1,FALSE))</f>
      </c>
      <c r="V45" s="1">
        <f>IF(ISERROR(VLOOKUP($B45,gladbeck!$A$2:$E$998,V$1+1,FALSE)),"",VLOOKUP($B45,gladbeck!$A$2:$E$998,V$1+1,FALSE))</f>
      </c>
      <c r="W45" s="1">
        <f>IF(ISERROR(VLOOKUP($B45,gladbeck!$A$2:$E$998,W$1+1,FALSE)),"",VLOOKUP($B45,gladbeck!$A$2:$E$998,W$1+1,FALSE))</f>
      </c>
      <c r="X45" s="1">
        <f>IF(SUM(T45:W45)&gt;0,SUM(T45:W45),"")</f>
      </c>
      <c r="Y45" s="1">
        <f>IF(ISERROR(VLOOKUP($B45,brilon!$A$2:$E$999,Y$1+1,FALSE)),"",VLOOKUP($B45,brilon!$A$2:$E$999,Y$1+1,FALSE))</f>
        <v>23</v>
      </c>
      <c r="Z45" s="1">
        <f>IF(ISERROR(VLOOKUP($B45,brilon!$A$2:$E$999,Z$1+1,FALSE)),"",VLOOKUP($B45,brilon!$A$2:$E$999,Z$1+1,FALSE))</f>
        <v>25</v>
      </c>
      <c r="AA45" s="1">
        <f>IF(ISERROR(VLOOKUP($B45,brilon!$A$2:$E$999,AA$1+1,FALSE)),"",VLOOKUP($B45,brilon!$A$2:$E$999,AA$1+1,FALSE))</f>
        <v>23</v>
      </c>
      <c r="AB45" s="1">
        <f>IF(ISERROR(VLOOKUP($B45,brilon!$A$2:$E$999,AB$1+1,FALSE)),"",VLOOKUP($B45,brilon!$A$2:$E$999,AB$1+1,FALSE))</f>
        <v>30</v>
      </c>
      <c r="AC45" s="1">
        <f>IF(SUM(Y45:AB45)&gt;0,SUM(Y45:AB45),"")</f>
        <v>101</v>
      </c>
      <c r="AD45" s="1">
        <f>IF(ISERROR(VLOOKUP($B45,luedenscheid!$A$2:$E$899,AD$1+1,FALSE)),"",VLOOKUP($B45,luedenscheid!$A$2:$E$899,AD$1+1,FALSE))</f>
        <v>24</v>
      </c>
      <c r="AE45" s="1">
        <f>IF(ISERROR(VLOOKUP($B45,luedenscheid!$A$2:$E$899,AE$1+1,FALSE)),"",VLOOKUP($B45,luedenscheid!$A$2:$E$899,AE$1+1,FALSE))</f>
        <v>26</v>
      </c>
      <c r="AF45" s="1">
        <f>IF(ISERROR(VLOOKUP($B45,luedenscheid!$A$2:$E$899,AF$1+1,FALSE)),"",VLOOKUP($B45,luedenscheid!$A$2:$E$899,AF$1+1,FALSE))</f>
        <v>27</v>
      </c>
      <c r="AG45" s="1">
        <f>IF(ISERROR(VLOOKUP($B45,luedenscheid!$A$2:$E$899,AG$1+1,FALSE)),"",VLOOKUP($B45,luedenscheid!$A$2:$E$899,AG$1+1,FALSE))</f>
        <v>30</v>
      </c>
      <c r="AH45" s="1">
        <f>IF(SUM(AD45:AG45)&gt;0,SUM(AD45:AG45),"")</f>
        <v>107</v>
      </c>
      <c r="AI45" s="1">
        <f>IF(SUM(E45:AH45)&gt;0,SUM(E45:AH45)/2,"")</f>
        <v>364</v>
      </c>
      <c r="AJ45" s="1">
        <f>COUNTIF(E45:H45,"&gt;0")+COUNTIF(J45:M45,"&gt;0")+COUNTIF(O45:R45,"&gt;0")+COUNTIF(T45:W45,"&gt;0")+COUNTIF(Y45:AB45,"&gt;0")+COUNTIF(AD45:AG45,"&gt;0")</f>
        <v>14</v>
      </c>
      <c r="AK45" s="3">
        <f>IF(AJ45&gt;0,AI45/AJ45,"")</f>
        <v>26</v>
      </c>
    </row>
    <row r="46" spans="1:37" ht="12.75">
      <c r="A46" s="2">
        <v>44676</v>
      </c>
      <c r="B46" s="1" t="s">
        <v>41</v>
      </c>
      <c r="C46" s="1" t="s">
        <v>83</v>
      </c>
      <c r="D46" s="1" t="s">
        <v>25</v>
      </c>
      <c r="E46" s="1">
        <f>IF(ISERROR(VLOOKUP($B46,meinberg!$A$2:$E$999,E$1+1,FALSE)),"",VLOOKUP($B46,meinberg!$A$2:$E$999,E$1+1,FALSE))</f>
        <v>28</v>
      </c>
      <c r="F46" s="1">
        <f>IF(ISERROR(VLOOKUP($B46,meinberg!$A$2:$E$999,F$1+1,FALSE)),"",VLOOKUP($B46,meinberg!$A$2:$E$999,F$1+1,FALSE))</f>
        <v>26</v>
      </c>
      <c r="G46" s="1">
        <f>IF(ISERROR(VLOOKUP($B46,meinberg!$A$2:$E$999,G$1+1,FALSE)),"",VLOOKUP($B46,meinberg!$A$2:$E$999,G$1+1,FALSE))</f>
        <v>0</v>
      </c>
      <c r="H46" s="1">
        <f>IF(ISERROR(VLOOKUP($B46,meinberg!$A$2:$E$999,H$1+1,FALSE)),"",VLOOKUP($B46,meinberg!$A$2:$E$999,H$1+1,FALSE))</f>
        <v>0</v>
      </c>
      <c r="I46" s="1">
        <f>IF(SUM(E46:H46)&gt;0,SUM(E46:H46),"")</f>
        <v>54</v>
      </c>
      <c r="J46" s="1">
        <f>IF(ISERROR(VLOOKUP($B46,herbede!$A$2:$E$999,J$1+1,FALSE)),"",VLOOKUP($B46,herbede!$A$2:$E$999,J$1+1,FALSE))</f>
      </c>
      <c r="K46" s="1">
        <f>IF(ISERROR(VLOOKUP($B46,herbede!$A$2:$E$999,K$1+1,FALSE)),"",VLOOKUP($B46,herbede!$A$2:$E$999,K$1+1,FALSE))</f>
      </c>
      <c r="L46" s="1">
        <f>IF(ISERROR(VLOOKUP($B46,herbede!$A$2:$E$999,L$1+1,FALSE)),"",VLOOKUP($B46,herbede!$A$2:$E$999,L$1+1,FALSE))</f>
      </c>
      <c r="M46" s="1">
        <f>IF(ISERROR(VLOOKUP($B46,herbede!$A$2:$E$999,M$1+1,FALSE)),"",VLOOKUP($B46,herbede!$A$2:$E$999,M$1+1,FALSE))</f>
      </c>
      <c r="N46" s="1">
        <f>IF(SUM(J46:M46)&gt;0,SUM(J46:M46),"")</f>
      </c>
      <c r="O46" s="1">
        <f>IF(ISERROR(VLOOKUP($B46,heven!$A$2:$E$961,O$1+1,FALSE)),"",VLOOKUP($B46,heven!$A$2:$E$961,O$1+1,FALSE))</f>
      </c>
      <c r="P46" s="1">
        <f>IF(ISERROR(VLOOKUP($B46,heven!$A$2:$E$961,P$1+1,FALSE)),"",VLOOKUP($B46,heven!$A$2:$E$961,P$1+1,FALSE))</f>
      </c>
      <c r="Q46" s="1">
        <f>IF(ISERROR(VLOOKUP($B46,heven!$A$2:$E$961,Q$1+1,FALSE)),"",VLOOKUP($B46,heven!$A$2:$E$961,Q$1+1,FALSE))</f>
      </c>
      <c r="R46" s="1">
        <f>IF(ISERROR(VLOOKUP($B46,heven!$A$2:$E$961,R$1+1,FALSE)),"",VLOOKUP($B46,heven!$A$2:$E$961,R$1+1,FALSE))</f>
      </c>
      <c r="S46" s="1">
        <f>IF(SUM(O46:R46)&gt;0,SUM(O46:R46),"")</f>
      </c>
      <c r="T46" s="1">
        <f>IF(ISERROR(VLOOKUP($B46,gladbeck!$A$2:$E$998,T$1+1,FALSE)),"",VLOOKUP($B46,gladbeck!$A$2:$E$998,T$1+1,FALSE))</f>
        <v>26</v>
      </c>
      <c r="U46" s="1">
        <f>IF(ISERROR(VLOOKUP($B46,gladbeck!$A$2:$E$998,U$1+1,FALSE)),"",VLOOKUP($B46,gladbeck!$A$2:$E$998,U$1+1,FALSE))</f>
        <v>27</v>
      </c>
      <c r="V46" s="1">
        <f>IF(ISERROR(VLOOKUP($B46,gladbeck!$A$2:$E$998,V$1+1,FALSE)),"",VLOOKUP($B46,gladbeck!$A$2:$E$998,V$1+1,FALSE))</f>
        <v>30</v>
      </c>
      <c r="W46" s="1">
        <f>IF(ISERROR(VLOOKUP($B46,gladbeck!$A$2:$E$998,W$1+1,FALSE)),"",VLOOKUP($B46,gladbeck!$A$2:$E$998,W$1+1,FALSE))</f>
        <v>27</v>
      </c>
      <c r="X46" s="1">
        <f>IF(SUM(T46:W46)&gt;0,SUM(T46:W46),"")</f>
        <v>110</v>
      </c>
      <c r="Y46" s="1">
        <f>IF(ISERROR(VLOOKUP($B46,brilon!$A$2:$E$999,Y$1+1,FALSE)),"",VLOOKUP($B46,brilon!$A$2:$E$999,Y$1+1,FALSE))</f>
        <v>25</v>
      </c>
      <c r="Z46" s="1">
        <f>IF(ISERROR(VLOOKUP($B46,brilon!$A$2:$E$999,Z$1+1,FALSE)),"",VLOOKUP($B46,brilon!$A$2:$E$999,Z$1+1,FALSE))</f>
        <v>25</v>
      </c>
      <c r="AA46" s="1">
        <f>IF(ISERROR(VLOOKUP($B46,brilon!$A$2:$E$999,AA$1+1,FALSE)),"",VLOOKUP($B46,brilon!$A$2:$E$999,AA$1+1,FALSE))</f>
        <v>30</v>
      </c>
      <c r="AB46" s="1">
        <f>IF(ISERROR(VLOOKUP($B46,brilon!$A$2:$E$999,AB$1+1,FALSE)),"",VLOOKUP($B46,brilon!$A$2:$E$999,AB$1+1,FALSE))</f>
        <v>28</v>
      </c>
      <c r="AC46" s="1">
        <f>IF(SUM(Y46:AB46)&gt;0,SUM(Y46:AB46),"")</f>
        <v>108</v>
      </c>
      <c r="AD46" s="1">
        <f>IF(ISERROR(VLOOKUP($B46,luedenscheid!$A$2:$E$899,AD$1+1,FALSE)),"",VLOOKUP($B46,luedenscheid!$A$2:$E$899,AD$1+1,FALSE))</f>
        <v>23</v>
      </c>
      <c r="AE46" s="1">
        <f>IF(ISERROR(VLOOKUP($B46,luedenscheid!$A$2:$E$899,AE$1+1,FALSE)),"",VLOOKUP($B46,luedenscheid!$A$2:$E$899,AE$1+1,FALSE))</f>
        <v>24</v>
      </c>
      <c r="AF46" s="1">
        <f>IF(ISERROR(VLOOKUP($B46,luedenscheid!$A$2:$E$899,AF$1+1,FALSE)),"",VLOOKUP($B46,luedenscheid!$A$2:$E$899,AF$1+1,FALSE))</f>
        <v>23</v>
      </c>
      <c r="AG46" s="1">
        <f>IF(ISERROR(VLOOKUP($B46,luedenscheid!$A$2:$E$899,AG$1+1,FALSE)),"",VLOOKUP($B46,luedenscheid!$A$2:$E$899,AG$1+1,FALSE))</f>
        <v>29</v>
      </c>
      <c r="AH46" s="1">
        <f>IF(SUM(AD46:AG46)&gt;0,SUM(AD46:AG46),"")</f>
        <v>99</v>
      </c>
      <c r="AI46" s="1">
        <f>IF(SUM(E46:AH46)&gt;0,SUM(E46:AH46)/2,"")</f>
        <v>371</v>
      </c>
      <c r="AJ46" s="1">
        <f>COUNTIF(E46:H46,"&gt;0")+COUNTIF(J46:M46,"&gt;0")+COUNTIF(O46:R46,"&gt;0")+COUNTIF(T46:W46,"&gt;0")+COUNTIF(Y46:AB46,"&gt;0")+COUNTIF(AD46:AG46,"&gt;0")</f>
        <v>14</v>
      </c>
      <c r="AK46" s="3">
        <f>IF(AJ46&gt;0,AI46/AJ46,"")</f>
        <v>26.5</v>
      </c>
    </row>
    <row r="47" spans="1:37" ht="12.75">
      <c r="A47" s="2">
        <v>49659</v>
      </c>
      <c r="B47" s="1" t="s">
        <v>42</v>
      </c>
      <c r="C47" s="1" t="s">
        <v>83</v>
      </c>
      <c r="D47" s="1" t="s">
        <v>25</v>
      </c>
      <c r="E47" s="1">
        <f>IF(ISERROR(VLOOKUP($B47,meinberg!$A$2:$E$999,E$1+1,FALSE)),"",VLOOKUP($B47,meinberg!$A$2:$E$999,E$1+1,FALSE))</f>
        <v>26</v>
      </c>
      <c r="F47" s="1">
        <f>IF(ISERROR(VLOOKUP($B47,meinberg!$A$2:$E$999,F$1+1,FALSE)),"",VLOOKUP($B47,meinberg!$A$2:$E$999,F$1+1,FALSE))</f>
        <v>35</v>
      </c>
      <c r="G47" s="1">
        <f>IF(ISERROR(VLOOKUP($B47,meinberg!$A$2:$E$999,G$1+1,FALSE)),"",VLOOKUP($B47,meinberg!$A$2:$E$999,G$1+1,FALSE))</f>
        <v>0</v>
      </c>
      <c r="H47" s="1">
        <f>IF(ISERROR(VLOOKUP($B47,meinberg!$A$2:$E$999,H$1+1,FALSE)),"",VLOOKUP($B47,meinberg!$A$2:$E$999,H$1+1,FALSE))</f>
        <v>0</v>
      </c>
      <c r="I47" s="1">
        <f>IF(SUM(E47:H47)&gt;0,SUM(E47:H47),"")</f>
        <v>61</v>
      </c>
      <c r="J47" s="1">
        <f>IF(ISERROR(VLOOKUP($B47,herbede!$A$2:$E$999,J$1+1,FALSE)),"",VLOOKUP($B47,herbede!$A$2:$E$999,J$1+1,FALSE))</f>
        <v>26</v>
      </c>
      <c r="K47" s="1">
        <f>IF(ISERROR(VLOOKUP($B47,herbede!$A$2:$E$999,K$1+1,FALSE)),"",VLOOKUP($B47,herbede!$A$2:$E$999,K$1+1,FALSE))</f>
        <v>29</v>
      </c>
      <c r="L47" s="1">
        <f>IF(ISERROR(VLOOKUP($B47,herbede!$A$2:$E$999,L$1+1,FALSE)),"",VLOOKUP($B47,herbede!$A$2:$E$999,L$1+1,FALSE))</f>
        <v>26</v>
      </c>
      <c r="M47" s="1">
        <f>IF(ISERROR(VLOOKUP($B47,herbede!$A$2:$E$999,M$1+1,FALSE)),"",VLOOKUP($B47,herbede!$A$2:$E$999,M$1+1,FALSE))</f>
        <v>24</v>
      </c>
      <c r="N47" s="1">
        <f>IF(SUM(J47:M47)&gt;0,SUM(J47:M47),"")</f>
        <v>105</v>
      </c>
      <c r="O47" s="1">
        <f>IF(ISERROR(VLOOKUP($B47,heven!$A$2:$E$961,O$1+1,FALSE)),"",VLOOKUP($B47,heven!$A$2:$E$961,O$1+1,FALSE))</f>
        <v>30</v>
      </c>
      <c r="P47" s="1">
        <f>IF(ISERROR(VLOOKUP($B47,heven!$A$2:$E$961,P$1+1,FALSE)),"",VLOOKUP($B47,heven!$A$2:$E$961,P$1+1,FALSE))</f>
        <v>36</v>
      </c>
      <c r="Q47" s="1">
        <f>IF(ISERROR(VLOOKUP($B47,heven!$A$2:$E$961,Q$1+1,FALSE)),"",VLOOKUP($B47,heven!$A$2:$E$961,Q$1+1,FALSE))</f>
        <v>24</v>
      </c>
      <c r="R47" s="1">
        <f>IF(ISERROR(VLOOKUP($B47,heven!$A$2:$E$961,R$1+1,FALSE)),"",VLOOKUP($B47,heven!$A$2:$E$961,R$1+1,FALSE))</f>
        <v>23</v>
      </c>
      <c r="S47" s="1">
        <f>IF(SUM(O47:R47)&gt;0,SUM(O47:R47),"")</f>
        <v>113</v>
      </c>
      <c r="T47" s="1">
        <f>IF(ISERROR(VLOOKUP($B47,gladbeck!$A$2:$E$998,T$1+1,FALSE)),"",VLOOKUP($B47,gladbeck!$A$2:$E$998,T$1+1,FALSE))</f>
        <v>27</v>
      </c>
      <c r="U47" s="1">
        <f>IF(ISERROR(VLOOKUP($B47,gladbeck!$A$2:$E$998,U$1+1,FALSE)),"",VLOOKUP($B47,gladbeck!$A$2:$E$998,U$1+1,FALSE))</f>
        <v>30</v>
      </c>
      <c r="V47" s="1">
        <f>IF(ISERROR(VLOOKUP($B47,gladbeck!$A$2:$E$998,V$1+1,FALSE)),"",VLOOKUP($B47,gladbeck!$A$2:$E$998,V$1+1,FALSE))</f>
        <v>27</v>
      </c>
      <c r="W47" s="1">
        <f>IF(ISERROR(VLOOKUP($B47,gladbeck!$A$2:$E$998,W$1+1,FALSE)),"",VLOOKUP($B47,gladbeck!$A$2:$E$998,W$1+1,FALSE))</f>
        <v>22</v>
      </c>
      <c r="X47" s="1">
        <f>IF(SUM(T47:W47)&gt;0,SUM(T47:W47),"")</f>
        <v>106</v>
      </c>
      <c r="Y47" s="1">
        <f>IF(ISERROR(VLOOKUP($B47,brilon!$A$2:$E$999,Y$1+1,FALSE)),"",VLOOKUP($B47,brilon!$A$2:$E$999,Y$1+1,FALSE))</f>
      </c>
      <c r="Z47" s="1">
        <f>IF(ISERROR(VLOOKUP($B47,brilon!$A$2:$E$999,Z$1+1,FALSE)),"",VLOOKUP($B47,brilon!$A$2:$E$999,Z$1+1,FALSE))</f>
      </c>
      <c r="AA47" s="1">
        <f>IF(ISERROR(VLOOKUP($B47,brilon!$A$2:$E$999,AA$1+1,FALSE)),"",VLOOKUP($B47,brilon!$A$2:$E$999,AA$1+1,FALSE))</f>
      </c>
      <c r="AB47" s="1">
        <f>IF(ISERROR(VLOOKUP($B47,brilon!$A$2:$E$999,AB$1+1,FALSE)),"",VLOOKUP($B47,brilon!$A$2:$E$999,AB$1+1,FALSE))</f>
      </c>
      <c r="AC47" s="1">
        <f>IF(SUM(Y47:AB47)&gt;0,SUM(Y47:AB47),"")</f>
      </c>
      <c r="AD47" s="1">
        <f>IF(ISERROR(VLOOKUP($B47,luedenscheid!$A$2:$E$899,AD$1+1,FALSE)),"",VLOOKUP($B47,luedenscheid!$A$2:$E$899,AD$1+1,FALSE))</f>
      </c>
      <c r="AE47" s="1">
        <f>IF(ISERROR(VLOOKUP($B47,luedenscheid!$A$2:$E$899,AE$1+1,FALSE)),"",VLOOKUP($B47,luedenscheid!$A$2:$E$899,AE$1+1,FALSE))</f>
      </c>
      <c r="AF47" s="1">
        <f>IF(ISERROR(VLOOKUP($B47,luedenscheid!$A$2:$E$899,AF$1+1,FALSE)),"",VLOOKUP($B47,luedenscheid!$A$2:$E$899,AF$1+1,FALSE))</f>
      </c>
      <c r="AG47" s="1">
        <f>IF(ISERROR(VLOOKUP($B47,luedenscheid!$A$2:$E$899,AG$1+1,FALSE)),"",VLOOKUP($B47,luedenscheid!$A$2:$E$899,AG$1+1,FALSE))</f>
      </c>
      <c r="AH47" s="1">
        <f>IF(SUM(AD47:AG47)&gt;0,SUM(AD47:AG47),"")</f>
      </c>
      <c r="AI47" s="1">
        <f>IF(SUM(E47:AH47)&gt;0,SUM(E47:AH47)/2,"")</f>
        <v>385</v>
      </c>
      <c r="AJ47" s="1">
        <f>COUNTIF(E47:H47,"&gt;0")+COUNTIF(J47:M47,"&gt;0")+COUNTIF(O47:R47,"&gt;0")+COUNTIF(T47:W47,"&gt;0")+COUNTIF(Y47:AB47,"&gt;0")+COUNTIF(AD47:AG47,"&gt;0")</f>
        <v>14</v>
      </c>
      <c r="AK47" s="3">
        <f>IF(AJ47&gt;0,AI47/AJ47,"")</f>
        <v>27.5</v>
      </c>
    </row>
    <row r="48" spans="1:37" ht="12.75">
      <c r="A48" s="2">
        <v>51888</v>
      </c>
      <c r="B48" s="1" t="s">
        <v>44</v>
      </c>
      <c r="C48" s="1" t="s">
        <v>83</v>
      </c>
      <c r="D48" s="1" t="s">
        <v>77</v>
      </c>
      <c r="E48" s="1">
        <f>IF(ISERROR(VLOOKUP($B48,meinberg!$A$2:$E$999,E$1+1,FALSE)),"",VLOOKUP($B48,meinberg!$A$2:$E$999,E$1+1,FALSE))</f>
        <v>31</v>
      </c>
      <c r="F48" s="1">
        <f>IF(ISERROR(VLOOKUP($B48,meinberg!$A$2:$E$999,F$1+1,FALSE)),"",VLOOKUP($B48,meinberg!$A$2:$E$999,F$1+1,FALSE))</f>
        <v>33</v>
      </c>
      <c r="G48" s="1">
        <f>IF(ISERROR(VLOOKUP($B48,meinberg!$A$2:$E$999,G$1+1,FALSE)),"",VLOOKUP($B48,meinberg!$A$2:$E$999,G$1+1,FALSE))</f>
        <v>0</v>
      </c>
      <c r="H48" s="1">
        <f>IF(ISERROR(VLOOKUP($B48,meinberg!$A$2:$E$999,H$1+1,FALSE)),"",VLOOKUP($B48,meinberg!$A$2:$E$999,H$1+1,FALSE))</f>
        <v>0</v>
      </c>
      <c r="I48" s="1">
        <f>IF(SUM(E48:H48)&gt;0,SUM(E48:H48),"")</f>
        <v>64</v>
      </c>
      <c r="J48" s="1">
        <f>IF(ISERROR(VLOOKUP($B48,herbede!$A$2:$E$999,J$1+1,FALSE)),"",VLOOKUP($B48,herbede!$A$2:$E$999,J$1+1,FALSE))</f>
        <v>33</v>
      </c>
      <c r="K48" s="1">
        <f>IF(ISERROR(VLOOKUP($B48,herbede!$A$2:$E$999,K$1+1,FALSE)),"",VLOOKUP($B48,herbede!$A$2:$E$999,K$1+1,FALSE))</f>
        <v>31</v>
      </c>
      <c r="L48" s="1">
        <f>IF(ISERROR(VLOOKUP($B48,herbede!$A$2:$E$999,L$1+1,FALSE)),"",VLOOKUP($B48,herbede!$A$2:$E$999,L$1+1,FALSE))</f>
        <v>29</v>
      </c>
      <c r="M48" s="1">
        <f>IF(ISERROR(VLOOKUP($B48,herbede!$A$2:$E$999,M$1+1,FALSE)),"",VLOOKUP($B48,herbede!$A$2:$E$999,M$1+1,FALSE))</f>
        <v>29</v>
      </c>
      <c r="N48" s="1">
        <f>IF(SUM(J48:M48)&gt;0,SUM(J48:M48),"")</f>
        <v>122</v>
      </c>
      <c r="O48" s="1">
        <f>IF(ISERROR(VLOOKUP($B48,heven!$A$2:$E$961,O$1+1,FALSE)),"",VLOOKUP($B48,heven!$A$2:$E$961,O$1+1,FALSE))</f>
        <v>38</v>
      </c>
      <c r="P48" s="1">
        <f>IF(ISERROR(VLOOKUP($B48,heven!$A$2:$E$961,P$1+1,FALSE)),"",VLOOKUP($B48,heven!$A$2:$E$961,P$1+1,FALSE))</f>
        <v>32</v>
      </c>
      <c r="Q48" s="1">
        <f>IF(ISERROR(VLOOKUP($B48,heven!$A$2:$E$961,Q$1+1,FALSE)),"",VLOOKUP($B48,heven!$A$2:$E$961,Q$1+1,FALSE))</f>
        <v>25</v>
      </c>
      <c r="R48" s="1">
        <f>IF(ISERROR(VLOOKUP($B48,heven!$A$2:$E$961,R$1+1,FALSE)),"",VLOOKUP($B48,heven!$A$2:$E$961,R$1+1,FALSE))</f>
        <v>25</v>
      </c>
      <c r="S48" s="1">
        <f>IF(SUM(O48:R48)&gt;0,SUM(O48:R48),"")</f>
        <v>120</v>
      </c>
      <c r="T48" s="1">
        <f>IF(ISERROR(VLOOKUP($B48,gladbeck!$A$2:$E$998,T$1+1,FALSE)),"",VLOOKUP($B48,gladbeck!$A$2:$E$998,T$1+1,FALSE))</f>
        <v>32</v>
      </c>
      <c r="U48" s="1">
        <f>IF(ISERROR(VLOOKUP($B48,gladbeck!$A$2:$E$998,U$1+1,FALSE)),"",VLOOKUP($B48,gladbeck!$A$2:$E$998,U$1+1,FALSE))</f>
        <v>24</v>
      </c>
      <c r="V48" s="1">
        <f>IF(ISERROR(VLOOKUP($B48,gladbeck!$A$2:$E$998,V$1+1,FALSE)),"",VLOOKUP($B48,gladbeck!$A$2:$E$998,V$1+1,FALSE))</f>
        <v>30</v>
      </c>
      <c r="W48" s="1">
        <f>IF(ISERROR(VLOOKUP($B48,gladbeck!$A$2:$E$998,W$1+1,FALSE)),"",VLOOKUP($B48,gladbeck!$A$2:$E$998,W$1+1,FALSE))</f>
        <v>29</v>
      </c>
      <c r="X48" s="1">
        <f>IF(SUM(T48:W48)&gt;0,SUM(T48:W48),"")</f>
        <v>115</v>
      </c>
      <c r="Y48" s="1">
        <f>IF(ISERROR(VLOOKUP($B48,brilon!$A$2:$E$999,Y$1+1,FALSE)),"",VLOOKUP($B48,brilon!$A$2:$E$999,Y$1+1,FALSE))</f>
      </c>
      <c r="Z48" s="1">
        <f>IF(ISERROR(VLOOKUP($B48,brilon!$A$2:$E$999,Z$1+1,FALSE)),"",VLOOKUP($B48,brilon!$A$2:$E$999,Z$1+1,FALSE))</f>
      </c>
      <c r="AA48" s="1">
        <f>IF(ISERROR(VLOOKUP($B48,brilon!$A$2:$E$999,AA$1+1,FALSE)),"",VLOOKUP($B48,brilon!$A$2:$E$999,AA$1+1,FALSE))</f>
      </c>
      <c r="AB48" s="1">
        <f>IF(ISERROR(VLOOKUP($B48,brilon!$A$2:$E$999,AB$1+1,FALSE)),"",VLOOKUP($B48,brilon!$A$2:$E$999,AB$1+1,FALSE))</f>
      </c>
      <c r="AC48" s="1">
        <f>IF(SUM(Y48:AB48)&gt;0,SUM(Y48:AB48),"")</f>
      </c>
      <c r="AD48" s="1">
        <f>IF(ISERROR(VLOOKUP($B48,luedenscheid!$A$2:$E$899,AD$1+1,FALSE)),"",VLOOKUP($B48,luedenscheid!$A$2:$E$899,AD$1+1,FALSE))</f>
      </c>
      <c r="AE48" s="1">
        <f>IF(ISERROR(VLOOKUP($B48,luedenscheid!$A$2:$E$899,AE$1+1,FALSE)),"",VLOOKUP($B48,luedenscheid!$A$2:$E$899,AE$1+1,FALSE))</f>
      </c>
      <c r="AF48" s="1">
        <f>IF(ISERROR(VLOOKUP($B48,luedenscheid!$A$2:$E$899,AF$1+1,FALSE)),"",VLOOKUP($B48,luedenscheid!$A$2:$E$899,AF$1+1,FALSE))</f>
      </c>
      <c r="AG48" s="1">
        <f>IF(ISERROR(VLOOKUP($B48,luedenscheid!$A$2:$E$899,AG$1+1,FALSE)),"",VLOOKUP($B48,luedenscheid!$A$2:$E$899,AG$1+1,FALSE))</f>
      </c>
      <c r="AH48" s="1">
        <f>IF(SUM(AD48:AG48)&gt;0,SUM(AD48:AG48),"")</f>
      </c>
      <c r="AI48" s="1">
        <f>IF(SUM(E48:AH48)&gt;0,SUM(E48:AH48)/2,"")</f>
        <v>421</v>
      </c>
      <c r="AJ48" s="1">
        <f>COUNTIF(E48:H48,"&gt;0")+COUNTIF(J48:M48,"&gt;0")+COUNTIF(O48:R48,"&gt;0")+COUNTIF(T48:W48,"&gt;0")+COUNTIF(Y48:AB48,"&gt;0")+COUNTIF(AD48:AG48,"&gt;0")</f>
        <v>14</v>
      </c>
      <c r="AK48" s="3">
        <f>IF(AJ48&gt;0,AI48/AJ48,"")</f>
        <v>30.071428571428573</v>
      </c>
    </row>
    <row r="49" spans="1:37" ht="12.75">
      <c r="A49" s="2">
        <v>38127</v>
      </c>
      <c r="B49" s="1" t="s">
        <v>55</v>
      </c>
      <c r="C49" s="1" t="s">
        <v>82</v>
      </c>
      <c r="D49" s="1" t="s">
        <v>76</v>
      </c>
      <c r="E49" s="1">
        <f>IF(ISERROR(VLOOKUP($B49,meinberg!$A$2:$E$999,E$1+1,FALSE)),"",VLOOKUP($B49,meinberg!$A$2:$E$999,E$1+1,FALSE))</f>
        <v>38</v>
      </c>
      <c r="F49" s="1">
        <f>IF(ISERROR(VLOOKUP($B49,meinberg!$A$2:$E$999,F$1+1,FALSE)),"",VLOOKUP($B49,meinberg!$A$2:$E$999,F$1+1,FALSE))</f>
        <v>36</v>
      </c>
      <c r="G49" s="1">
        <f>IF(ISERROR(VLOOKUP($B49,meinberg!$A$2:$E$999,G$1+1,FALSE)),"",VLOOKUP($B49,meinberg!$A$2:$E$999,G$1+1,FALSE))</f>
        <v>0</v>
      </c>
      <c r="H49" s="1">
        <f>IF(ISERROR(VLOOKUP($B49,meinberg!$A$2:$E$999,H$1+1,FALSE)),"",VLOOKUP($B49,meinberg!$A$2:$E$999,H$1+1,FALSE))</f>
        <v>0</v>
      </c>
      <c r="I49" s="1">
        <f>IF(SUM(E49:H49)&gt;0,SUM(E49:H49),"")</f>
        <v>74</v>
      </c>
      <c r="J49" s="1">
        <f>IF(ISERROR(VLOOKUP($B49,herbede!$A$2:$E$999,J$1+1,FALSE)),"",VLOOKUP($B49,herbede!$A$2:$E$999,J$1+1,FALSE))</f>
      </c>
      <c r="K49" s="1">
        <f>IF(ISERROR(VLOOKUP($B49,herbede!$A$2:$E$999,K$1+1,FALSE)),"",VLOOKUP($B49,herbede!$A$2:$E$999,K$1+1,FALSE))</f>
      </c>
      <c r="L49" s="1">
        <f>IF(ISERROR(VLOOKUP($B49,herbede!$A$2:$E$999,L$1+1,FALSE)),"",VLOOKUP($B49,herbede!$A$2:$E$999,L$1+1,FALSE))</f>
      </c>
      <c r="M49" s="1">
        <f>IF(ISERROR(VLOOKUP($B49,herbede!$A$2:$E$999,M$1+1,FALSE)),"",VLOOKUP($B49,herbede!$A$2:$E$999,M$1+1,FALSE))</f>
      </c>
      <c r="N49" s="1">
        <f>IF(SUM(J49:M49)&gt;0,SUM(J49:M49),"")</f>
      </c>
      <c r="O49" s="1">
        <f>IF(ISERROR(VLOOKUP($B49,heven!$A$2:$E$961,O$1+1,FALSE)),"",VLOOKUP($B49,heven!$A$2:$E$961,O$1+1,FALSE))</f>
        <v>37</v>
      </c>
      <c r="P49" s="1">
        <f>IF(ISERROR(VLOOKUP($B49,heven!$A$2:$E$961,P$1+1,FALSE)),"",VLOOKUP($B49,heven!$A$2:$E$961,P$1+1,FALSE))</f>
        <v>31</v>
      </c>
      <c r="Q49" s="1">
        <f>IF(ISERROR(VLOOKUP($B49,heven!$A$2:$E$961,Q$1+1,FALSE)),"",VLOOKUP($B49,heven!$A$2:$E$961,Q$1+1,FALSE))</f>
        <v>27</v>
      </c>
      <c r="R49" s="1">
        <f>IF(ISERROR(VLOOKUP($B49,heven!$A$2:$E$961,R$1+1,FALSE)),"",VLOOKUP($B49,heven!$A$2:$E$961,R$1+1,FALSE))</f>
        <v>33</v>
      </c>
      <c r="S49" s="1">
        <f>IF(SUM(O49:R49)&gt;0,SUM(O49:R49),"")</f>
        <v>128</v>
      </c>
      <c r="T49" s="1">
        <f>IF(ISERROR(VLOOKUP($B49,gladbeck!$A$2:$E$998,T$1+1,FALSE)),"",VLOOKUP($B49,gladbeck!$A$2:$E$998,T$1+1,FALSE))</f>
      </c>
      <c r="U49" s="1">
        <f>IF(ISERROR(VLOOKUP($B49,gladbeck!$A$2:$E$998,U$1+1,FALSE)),"",VLOOKUP($B49,gladbeck!$A$2:$E$998,U$1+1,FALSE))</f>
      </c>
      <c r="V49" s="1">
        <f>IF(ISERROR(VLOOKUP($B49,gladbeck!$A$2:$E$998,V$1+1,FALSE)),"",VLOOKUP($B49,gladbeck!$A$2:$E$998,V$1+1,FALSE))</f>
      </c>
      <c r="W49" s="1">
        <f>IF(ISERROR(VLOOKUP($B49,gladbeck!$A$2:$E$998,W$1+1,FALSE)),"",VLOOKUP($B49,gladbeck!$A$2:$E$998,W$1+1,FALSE))</f>
      </c>
      <c r="X49" s="1">
        <f>IF(SUM(T49:W49)&gt;0,SUM(T49:W49),"")</f>
      </c>
      <c r="Y49" s="1">
        <f>IF(ISERROR(VLOOKUP($B49,brilon!$A$2:$E$999,Y$1+1,FALSE)),"",VLOOKUP($B49,brilon!$A$2:$E$999,Y$1+1,FALSE))</f>
        <v>29</v>
      </c>
      <c r="Z49" s="1">
        <f>IF(ISERROR(VLOOKUP($B49,brilon!$A$2:$E$999,Z$1+1,FALSE)),"",VLOOKUP($B49,brilon!$A$2:$E$999,Z$1+1,FALSE))</f>
        <v>30</v>
      </c>
      <c r="AA49" s="1">
        <f>IF(ISERROR(VLOOKUP($B49,brilon!$A$2:$E$999,AA$1+1,FALSE)),"",VLOOKUP($B49,brilon!$A$2:$E$999,AA$1+1,FALSE))</f>
        <v>25</v>
      </c>
      <c r="AB49" s="1">
        <f>IF(ISERROR(VLOOKUP($B49,brilon!$A$2:$E$999,AB$1+1,FALSE)),"",VLOOKUP($B49,brilon!$A$2:$E$999,AB$1+1,FALSE))</f>
        <v>35</v>
      </c>
      <c r="AC49" s="1">
        <f>IF(SUM(Y49:AB49)&gt;0,SUM(Y49:AB49),"")</f>
        <v>119</v>
      </c>
      <c r="AD49" s="1">
        <f>IF(ISERROR(VLOOKUP($B49,luedenscheid!$A$2:$E$899,AD$1+1,FALSE)),"",VLOOKUP($B49,luedenscheid!$A$2:$E$899,AD$1+1,FALSE))</f>
        <v>25</v>
      </c>
      <c r="AE49" s="1">
        <f>IF(ISERROR(VLOOKUP($B49,luedenscheid!$A$2:$E$899,AE$1+1,FALSE)),"",VLOOKUP($B49,luedenscheid!$A$2:$E$899,AE$1+1,FALSE))</f>
        <v>28</v>
      </c>
      <c r="AF49" s="1">
        <f>IF(ISERROR(VLOOKUP($B49,luedenscheid!$A$2:$E$899,AF$1+1,FALSE)),"",VLOOKUP($B49,luedenscheid!$A$2:$E$899,AF$1+1,FALSE))</f>
        <v>26</v>
      </c>
      <c r="AG49" s="1">
        <f>IF(ISERROR(VLOOKUP($B49,luedenscheid!$A$2:$E$899,AG$1+1,FALSE)),"",VLOOKUP($B49,luedenscheid!$A$2:$E$899,AG$1+1,FALSE))</f>
        <v>24</v>
      </c>
      <c r="AH49" s="1">
        <f>IF(SUM(AD49:AG49)&gt;0,SUM(AD49:AG49),"")</f>
        <v>103</v>
      </c>
      <c r="AI49" s="1">
        <f>IF(SUM(E49:AH49)&gt;0,SUM(E49:AH49)/2,"")</f>
        <v>424</v>
      </c>
      <c r="AJ49" s="1">
        <f>COUNTIF(E49:H49,"&gt;0")+COUNTIF(J49:M49,"&gt;0")+COUNTIF(O49:R49,"&gt;0")+COUNTIF(T49:W49,"&gt;0")+COUNTIF(Y49:AB49,"&gt;0")+COUNTIF(AD49:AG49,"&gt;0")</f>
        <v>14</v>
      </c>
      <c r="AK49" s="3">
        <f>IF(AJ49&gt;0,AI49/AJ49,"")</f>
        <v>30.285714285714285</v>
      </c>
    </row>
    <row r="50" spans="1:37" ht="12.75">
      <c r="A50" s="2">
        <v>36379</v>
      </c>
      <c r="B50" s="1" t="s">
        <v>20</v>
      </c>
      <c r="C50" s="1" t="s">
        <v>29</v>
      </c>
      <c r="D50" s="1" t="s">
        <v>78</v>
      </c>
      <c r="E50" s="1">
        <f>IF(ISERROR(VLOOKUP($B50,meinberg!$A$2:$E$999,E$1+1,FALSE)),"",VLOOKUP($B50,meinberg!$A$2:$E$999,E$1+1,FALSE))</f>
        <v>31</v>
      </c>
      <c r="F50" s="1">
        <f>IF(ISERROR(VLOOKUP($B50,meinberg!$A$2:$E$999,F$1+1,FALSE)),"",VLOOKUP($B50,meinberg!$A$2:$E$999,F$1+1,FALSE))</f>
        <v>38</v>
      </c>
      <c r="G50" s="1">
        <f>IF(ISERROR(VLOOKUP($B50,meinberg!$A$2:$E$999,G$1+1,FALSE)),"",VLOOKUP($B50,meinberg!$A$2:$E$999,G$1+1,FALSE))</f>
        <v>0</v>
      </c>
      <c r="H50" s="1">
        <f>IF(ISERROR(VLOOKUP($B50,meinberg!$A$2:$E$999,H$1+1,FALSE)),"",VLOOKUP($B50,meinberg!$A$2:$E$999,H$1+1,FALSE))</f>
        <v>0</v>
      </c>
      <c r="I50" s="1">
        <f>IF(SUM(E50:H50)&gt;0,SUM(E50:H50),"")</f>
        <v>69</v>
      </c>
      <c r="J50" s="1">
        <f>IF(ISERROR(VLOOKUP($B50,herbede!$A$2:$E$999,J$1+1,FALSE)),"",VLOOKUP($B50,herbede!$A$2:$E$999,J$1+1,FALSE))</f>
        <v>30</v>
      </c>
      <c r="K50" s="1">
        <f>IF(ISERROR(VLOOKUP($B50,herbede!$A$2:$E$999,K$1+1,FALSE)),"",VLOOKUP($B50,herbede!$A$2:$E$999,K$1+1,FALSE))</f>
        <v>32</v>
      </c>
      <c r="L50" s="1">
        <f>IF(ISERROR(VLOOKUP($B50,herbede!$A$2:$E$999,L$1+1,FALSE)),"",VLOOKUP($B50,herbede!$A$2:$E$999,L$1+1,FALSE))</f>
        <v>28</v>
      </c>
      <c r="M50" s="1">
        <f>IF(ISERROR(VLOOKUP($B50,herbede!$A$2:$E$999,M$1+1,FALSE)),"",VLOOKUP($B50,herbede!$A$2:$E$999,M$1+1,FALSE))</f>
        <v>26</v>
      </c>
      <c r="N50" s="1">
        <f>IF(SUM(J50:M50)&gt;0,SUM(J50:M50),"")</f>
        <v>116</v>
      </c>
      <c r="O50" s="1">
        <f>IF(ISERROR(VLOOKUP($B50,heven!$A$2:$E$961,O$1+1,FALSE)),"",VLOOKUP($B50,heven!$A$2:$E$961,O$1+1,FALSE))</f>
        <v>30</v>
      </c>
      <c r="P50" s="1">
        <f>IF(ISERROR(VLOOKUP($B50,heven!$A$2:$E$961,P$1+1,FALSE)),"",VLOOKUP($B50,heven!$A$2:$E$961,P$1+1,FALSE))</f>
        <v>33</v>
      </c>
      <c r="Q50" s="1">
        <f>IF(ISERROR(VLOOKUP($B50,heven!$A$2:$E$961,Q$1+1,FALSE)),"",VLOOKUP($B50,heven!$A$2:$E$961,Q$1+1,FALSE))</f>
        <v>31</v>
      </c>
      <c r="R50" s="1">
        <f>IF(ISERROR(VLOOKUP($B50,heven!$A$2:$E$961,R$1+1,FALSE)),"",VLOOKUP($B50,heven!$A$2:$E$961,R$1+1,FALSE))</f>
        <v>29</v>
      </c>
      <c r="S50" s="1">
        <f>IF(SUM(O50:R50)&gt;0,SUM(O50:R50),"")</f>
        <v>123</v>
      </c>
      <c r="T50" s="1">
        <f>IF(ISERROR(VLOOKUP($B50,gladbeck!$A$2:$E$998,T$1+1,FALSE)),"",VLOOKUP($B50,gladbeck!$A$2:$E$998,T$1+1,FALSE))</f>
        <v>36</v>
      </c>
      <c r="U50" s="1">
        <f>IF(ISERROR(VLOOKUP($B50,gladbeck!$A$2:$E$998,U$1+1,FALSE)),"",VLOOKUP($B50,gladbeck!$A$2:$E$998,U$1+1,FALSE))</f>
        <v>32</v>
      </c>
      <c r="V50" s="1">
        <f>IF(ISERROR(VLOOKUP($B50,gladbeck!$A$2:$E$998,V$1+1,FALSE)),"",VLOOKUP($B50,gladbeck!$A$2:$E$998,V$1+1,FALSE))</f>
        <v>30</v>
      </c>
      <c r="W50" s="1">
        <f>IF(ISERROR(VLOOKUP($B50,gladbeck!$A$2:$E$998,W$1+1,FALSE)),"",VLOOKUP($B50,gladbeck!$A$2:$E$998,W$1+1,FALSE))</f>
        <v>35</v>
      </c>
      <c r="X50" s="1">
        <f>IF(SUM(T50:W50)&gt;0,SUM(T50:W50),"")</f>
        <v>133</v>
      </c>
      <c r="Y50" s="1">
        <f>IF(ISERROR(VLOOKUP($B50,brilon!$A$2:$E$999,Y$1+1,FALSE)),"",VLOOKUP($B50,brilon!$A$2:$E$999,Y$1+1,FALSE))</f>
      </c>
      <c r="Z50" s="1">
        <f>IF(ISERROR(VLOOKUP($B50,brilon!$A$2:$E$999,Z$1+1,FALSE)),"",VLOOKUP($B50,brilon!$A$2:$E$999,Z$1+1,FALSE))</f>
      </c>
      <c r="AA50" s="1">
        <f>IF(ISERROR(VLOOKUP($B50,brilon!$A$2:$E$999,AA$1+1,FALSE)),"",VLOOKUP($B50,brilon!$A$2:$E$999,AA$1+1,FALSE))</f>
      </c>
      <c r="AB50" s="1">
        <f>IF(ISERROR(VLOOKUP($B50,brilon!$A$2:$E$999,AB$1+1,FALSE)),"",VLOOKUP($B50,brilon!$A$2:$E$999,AB$1+1,FALSE))</f>
      </c>
      <c r="AC50" s="1">
        <f>IF(SUM(Y50:AB50)&gt;0,SUM(Y50:AB50),"")</f>
      </c>
      <c r="AD50" s="1">
        <f>IF(ISERROR(VLOOKUP($B50,luedenscheid!$A$2:$E$899,AD$1+1,FALSE)),"",VLOOKUP($B50,luedenscheid!$A$2:$E$899,AD$1+1,FALSE))</f>
      </c>
      <c r="AE50" s="1">
        <f>IF(ISERROR(VLOOKUP($B50,luedenscheid!$A$2:$E$899,AE$1+1,FALSE)),"",VLOOKUP($B50,luedenscheid!$A$2:$E$899,AE$1+1,FALSE))</f>
      </c>
      <c r="AF50" s="1">
        <f>IF(ISERROR(VLOOKUP($B50,luedenscheid!$A$2:$E$899,AF$1+1,FALSE)),"",VLOOKUP($B50,luedenscheid!$A$2:$E$899,AF$1+1,FALSE))</f>
      </c>
      <c r="AG50" s="1">
        <f>IF(ISERROR(VLOOKUP($B50,luedenscheid!$A$2:$E$899,AG$1+1,FALSE)),"",VLOOKUP($B50,luedenscheid!$A$2:$E$899,AG$1+1,FALSE))</f>
      </c>
      <c r="AH50" s="1">
        <f>IF(SUM(AD50:AG50)&gt;0,SUM(AD50:AG50),"")</f>
      </c>
      <c r="AI50" s="1">
        <f>IF(SUM(E50:AH50)&gt;0,SUM(E50:AH50)/2,"")</f>
        <v>441</v>
      </c>
      <c r="AJ50" s="1">
        <f>COUNTIF(E50:H50,"&gt;0")+COUNTIF(J50:M50,"&gt;0")+COUNTIF(O50:R50,"&gt;0")+COUNTIF(T50:W50,"&gt;0")+COUNTIF(Y50:AB50,"&gt;0")+COUNTIF(AD50:AG50,"&gt;0")</f>
        <v>14</v>
      </c>
      <c r="AK50" s="3">
        <f>IF(AJ50&gt;0,AI50/AJ50,"")</f>
        <v>31.5</v>
      </c>
    </row>
    <row r="51" spans="1:37" ht="12.75">
      <c r="A51" s="1">
        <v>37755</v>
      </c>
      <c r="B51" s="1" t="s">
        <v>71</v>
      </c>
      <c r="C51" s="1" t="s">
        <v>85</v>
      </c>
      <c r="D51" s="1" t="s">
        <v>80</v>
      </c>
      <c r="E51" s="1">
        <f>IF(ISERROR(VLOOKUP($B51,meinberg!$A$2:$E$999,E$1+1,FALSE)),"",VLOOKUP($B51,meinberg!$A$2:$E$999,E$1+1,FALSE))</f>
        <v>27</v>
      </c>
      <c r="F51" s="1">
        <f>IF(ISERROR(VLOOKUP($B51,meinberg!$A$2:$E$999,F$1+1,FALSE)),"",VLOOKUP($B51,meinberg!$A$2:$E$999,F$1+1,FALSE))</f>
        <v>26</v>
      </c>
      <c r="G51" s="1">
        <f>IF(ISERROR(VLOOKUP($B51,meinberg!$A$2:$E$999,G$1+1,FALSE)),"",VLOOKUP($B51,meinberg!$A$2:$E$999,G$1+1,FALSE))</f>
        <v>0</v>
      </c>
      <c r="H51" s="1">
        <f>IF(ISERROR(VLOOKUP($B51,meinberg!$A$2:$E$999,H$1+1,FALSE)),"",VLOOKUP($B51,meinberg!$A$2:$E$999,H$1+1,FALSE))</f>
        <v>0</v>
      </c>
      <c r="I51" s="1">
        <f>IF(SUM(E51:H51)&gt;0,SUM(E51:H51),"")</f>
        <v>53</v>
      </c>
      <c r="J51" s="1">
        <f>IF(ISERROR(VLOOKUP($B51,herbede!$A$2:$E$999,J$1+1,FALSE)),"",VLOOKUP($B51,herbede!$A$2:$E$999,J$1+1,FALSE))</f>
        <v>24</v>
      </c>
      <c r="K51" s="1">
        <f>IF(ISERROR(VLOOKUP($B51,herbede!$A$2:$E$999,K$1+1,FALSE)),"",VLOOKUP($B51,herbede!$A$2:$E$999,K$1+1,FALSE))</f>
        <v>28</v>
      </c>
      <c r="L51" s="1">
        <f>IF(ISERROR(VLOOKUP($B51,herbede!$A$2:$E$999,L$1+1,FALSE)),"",VLOOKUP($B51,herbede!$A$2:$E$999,L$1+1,FALSE))</f>
        <v>24</v>
      </c>
      <c r="M51" s="1">
        <f>IF(ISERROR(VLOOKUP($B51,herbede!$A$2:$E$999,M$1+1,FALSE)),"",VLOOKUP($B51,herbede!$A$2:$E$999,M$1+1,FALSE))</f>
        <v>29</v>
      </c>
      <c r="N51" s="1">
        <f>IF(SUM(J51:M51)&gt;0,SUM(J51:M51),"")</f>
        <v>105</v>
      </c>
      <c r="O51" s="1">
        <f>IF(ISERROR(VLOOKUP($B51,heven!$A$2:$E$961,O$1+1,FALSE)),"",VLOOKUP($B51,heven!$A$2:$E$961,O$1+1,FALSE))</f>
      </c>
      <c r="P51" s="1">
        <f>IF(ISERROR(VLOOKUP($B51,heven!$A$2:$E$961,P$1+1,FALSE)),"",VLOOKUP($B51,heven!$A$2:$E$961,P$1+1,FALSE))</f>
      </c>
      <c r="Q51" s="1">
        <f>IF(ISERROR(VLOOKUP($B51,heven!$A$2:$E$961,Q$1+1,FALSE)),"",VLOOKUP($B51,heven!$A$2:$E$961,Q$1+1,FALSE))</f>
      </c>
      <c r="R51" s="1">
        <f>IF(ISERROR(VLOOKUP($B51,heven!$A$2:$E$961,R$1+1,FALSE)),"",VLOOKUP($B51,heven!$A$2:$E$961,R$1+1,FALSE))</f>
      </c>
      <c r="S51" s="1">
        <f>IF(SUM(O51:R51)&gt;0,SUM(O51:R51),"")</f>
      </c>
      <c r="T51" s="1">
        <f>IF(ISERROR(VLOOKUP($B51,gladbeck!$A$2:$E$998,T$1+1,FALSE)),"",VLOOKUP($B51,gladbeck!$A$2:$E$998,T$1+1,FALSE))</f>
        <v>23</v>
      </c>
      <c r="U51" s="1">
        <f>IF(ISERROR(VLOOKUP($B51,gladbeck!$A$2:$E$998,U$1+1,FALSE)),"",VLOOKUP($B51,gladbeck!$A$2:$E$998,U$1+1,FALSE))</f>
        <v>27</v>
      </c>
      <c r="V51" s="1">
        <f>IF(ISERROR(VLOOKUP($B51,gladbeck!$A$2:$E$998,V$1+1,FALSE)),"",VLOOKUP($B51,gladbeck!$A$2:$E$998,V$1+1,FALSE))</f>
        <v>28</v>
      </c>
      <c r="W51" s="1">
        <f>IF(ISERROR(VLOOKUP($B51,gladbeck!$A$2:$E$998,W$1+1,FALSE)),"",VLOOKUP($B51,gladbeck!$A$2:$E$998,W$1+1,FALSE))</f>
        <v>24</v>
      </c>
      <c r="X51" s="1">
        <f>IF(SUM(T51:W51)&gt;0,SUM(T51:W51),"")</f>
        <v>102</v>
      </c>
      <c r="Y51" s="1">
        <f>IF(ISERROR(VLOOKUP($B51,brilon!$A$2:$E$999,Y$1+1,FALSE)),"",VLOOKUP($B51,brilon!$A$2:$E$999,Y$1+1,FALSE))</f>
      </c>
      <c r="Z51" s="1">
        <f>IF(ISERROR(VLOOKUP($B51,brilon!$A$2:$E$999,Z$1+1,FALSE)),"",VLOOKUP($B51,brilon!$A$2:$E$999,Z$1+1,FALSE))</f>
      </c>
      <c r="AA51" s="1">
        <f>IF(ISERROR(VLOOKUP($B51,brilon!$A$2:$E$999,AA$1+1,FALSE)),"",VLOOKUP($B51,brilon!$A$2:$E$999,AA$1+1,FALSE))</f>
      </c>
      <c r="AB51" s="1">
        <f>IF(ISERROR(VLOOKUP($B51,brilon!$A$2:$E$999,AB$1+1,FALSE)),"",VLOOKUP($B51,brilon!$A$2:$E$999,AB$1+1,FALSE))</f>
      </c>
      <c r="AC51" s="1">
        <f>IF(SUM(Y51:AB51)&gt;0,SUM(Y51:AB51),"")</f>
      </c>
      <c r="AD51" s="1">
        <f>IF(ISERROR(VLOOKUP($B51,luedenscheid!$A$2:$E$899,AD$1+1,FALSE)),"",VLOOKUP($B51,luedenscheid!$A$2:$E$899,AD$1+1,FALSE))</f>
      </c>
      <c r="AE51" s="1">
        <f>IF(ISERROR(VLOOKUP($B51,luedenscheid!$A$2:$E$899,AE$1+1,FALSE)),"",VLOOKUP($B51,luedenscheid!$A$2:$E$899,AE$1+1,FALSE))</f>
      </c>
      <c r="AF51" s="1">
        <f>IF(ISERROR(VLOOKUP($B51,luedenscheid!$A$2:$E$899,AF$1+1,FALSE)),"",VLOOKUP($B51,luedenscheid!$A$2:$E$899,AF$1+1,FALSE))</f>
      </c>
      <c r="AG51" s="1">
        <f>IF(ISERROR(VLOOKUP($B51,luedenscheid!$A$2:$E$899,AG$1+1,FALSE)),"",VLOOKUP($B51,luedenscheid!$A$2:$E$899,AG$1+1,FALSE))</f>
      </c>
      <c r="AH51" s="1">
        <f>IF(SUM(AD51:AG51)&gt;0,SUM(AD51:AG51),"")</f>
      </c>
      <c r="AI51" s="1">
        <f>IF(SUM(E51:AH51)&gt;0,SUM(E51:AH51)/2,"")</f>
        <v>260</v>
      </c>
      <c r="AJ51" s="1">
        <f>COUNTIF(E51:H51,"&gt;0")+COUNTIF(J51:M51,"&gt;0")+COUNTIF(O51:R51,"&gt;0")+COUNTIF(T51:W51,"&gt;0")+COUNTIF(Y51:AB51,"&gt;0")+COUNTIF(AD51:AG51,"&gt;0")</f>
        <v>10</v>
      </c>
      <c r="AK51" s="14">
        <f>IF(AJ51&gt;0,AI51/AJ51,"")</f>
        <v>26</v>
      </c>
    </row>
    <row r="52" spans="1:37" ht="12.75">
      <c r="A52" s="1">
        <v>17679</v>
      </c>
      <c r="B52" s="1" t="s">
        <v>59</v>
      </c>
      <c r="C52" s="1" t="s">
        <v>84</v>
      </c>
      <c r="D52" s="1" t="s">
        <v>78</v>
      </c>
      <c r="E52" s="1">
        <f>IF(ISERROR(VLOOKUP($B52,meinberg!$A$2:$E$999,E$1+1,FALSE)),"",VLOOKUP($B52,meinberg!$A$2:$E$999,E$1+1,FALSE))</f>
        <v>28</v>
      </c>
      <c r="F52" s="1">
        <f>IF(ISERROR(VLOOKUP($B52,meinberg!$A$2:$E$999,F$1+1,FALSE)),"",VLOOKUP($B52,meinberg!$A$2:$E$999,F$1+1,FALSE))</f>
        <v>35</v>
      </c>
      <c r="G52" s="1">
        <f>IF(ISERROR(VLOOKUP($B52,meinberg!$A$2:$E$999,G$1+1,FALSE)),"",VLOOKUP($B52,meinberg!$A$2:$E$999,G$1+1,FALSE))</f>
        <v>0</v>
      </c>
      <c r="H52" s="1">
        <f>IF(ISERROR(VLOOKUP($B52,meinberg!$A$2:$E$999,H$1+1,FALSE)),"",VLOOKUP($B52,meinberg!$A$2:$E$999,H$1+1,FALSE))</f>
        <v>0</v>
      </c>
      <c r="I52" s="1">
        <f>IF(SUM(E52:H52)&gt;0,SUM(E52:H52),"")</f>
        <v>63</v>
      </c>
      <c r="J52" s="1">
        <f>IF(ISERROR(VLOOKUP($B52,herbede!$A$2:$E$999,J$1+1,FALSE)),"",VLOOKUP($B52,herbede!$A$2:$E$999,J$1+1,FALSE))</f>
        <v>29</v>
      </c>
      <c r="K52" s="1">
        <f>IF(ISERROR(VLOOKUP($B52,herbede!$A$2:$E$999,K$1+1,FALSE)),"",VLOOKUP($B52,herbede!$A$2:$E$999,K$1+1,FALSE))</f>
        <v>27</v>
      </c>
      <c r="L52" s="1">
        <f>IF(ISERROR(VLOOKUP($B52,herbede!$A$2:$E$999,L$1+1,FALSE)),"",VLOOKUP($B52,herbede!$A$2:$E$999,L$1+1,FALSE))</f>
        <v>34</v>
      </c>
      <c r="M52" s="1">
        <f>IF(ISERROR(VLOOKUP($B52,herbede!$A$2:$E$999,M$1+1,FALSE)),"",VLOOKUP($B52,herbede!$A$2:$E$999,M$1+1,FALSE))</f>
        <v>27</v>
      </c>
      <c r="N52" s="1">
        <f>IF(SUM(J52:M52)&gt;0,SUM(J52:M52),"")</f>
        <v>117</v>
      </c>
      <c r="O52" s="1">
        <f>IF(ISERROR(VLOOKUP($B52,heven!$A$2:$E$961,O$1+1,FALSE)),"",VLOOKUP($B52,heven!$A$2:$E$961,O$1+1,FALSE))</f>
        <v>26</v>
      </c>
      <c r="P52" s="1">
        <f>IF(ISERROR(VLOOKUP($B52,heven!$A$2:$E$961,P$1+1,FALSE)),"",VLOOKUP($B52,heven!$A$2:$E$961,P$1+1,FALSE))</f>
        <v>22</v>
      </c>
      <c r="Q52" s="1">
        <f>IF(ISERROR(VLOOKUP($B52,heven!$A$2:$E$961,Q$1+1,FALSE)),"",VLOOKUP($B52,heven!$A$2:$E$961,Q$1+1,FALSE))</f>
        <v>24</v>
      </c>
      <c r="R52" s="1">
        <f>IF(ISERROR(VLOOKUP($B52,heven!$A$2:$E$961,R$1+1,FALSE)),"",VLOOKUP($B52,heven!$A$2:$E$961,R$1+1,FALSE))</f>
        <v>26</v>
      </c>
      <c r="S52" s="1">
        <f>IF(SUM(O52:R52)&gt;0,SUM(O52:R52),"")</f>
        <v>98</v>
      </c>
      <c r="T52" s="1">
        <f>IF(ISERROR(VLOOKUP($B52,gladbeck!$A$2:$E$998,T$1+1,FALSE)),"",VLOOKUP($B52,gladbeck!$A$2:$E$998,T$1+1,FALSE))</f>
      </c>
      <c r="U52" s="1">
        <f>IF(ISERROR(VLOOKUP($B52,gladbeck!$A$2:$E$998,U$1+1,FALSE)),"",VLOOKUP($B52,gladbeck!$A$2:$E$998,U$1+1,FALSE))</f>
      </c>
      <c r="V52" s="1">
        <f>IF(ISERROR(VLOOKUP($B52,gladbeck!$A$2:$E$998,V$1+1,FALSE)),"",VLOOKUP($B52,gladbeck!$A$2:$E$998,V$1+1,FALSE))</f>
      </c>
      <c r="W52" s="1">
        <f>IF(ISERROR(VLOOKUP($B52,gladbeck!$A$2:$E$998,W$1+1,FALSE)),"",VLOOKUP($B52,gladbeck!$A$2:$E$998,W$1+1,FALSE))</f>
      </c>
      <c r="X52" s="1">
        <f>IF(SUM(T52:W52)&gt;0,SUM(T52:W52),"")</f>
      </c>
      <c r="Y52" s="1">
        <f>IF(ISERROR(VLOOKUP($B52,brilon!$A$2:$E$999,Y$1+1,FALSE)),"",VLOOKUP($B52,brilon!$A$2:$E$999,Y$1+1,FALSE))</f>
      </c>
      <c r="Z52" s="1">
        <f>IF(ISERROR(VLOOKUP($B52,brilon!$A$2:$E$999,Z$1+1,FALSE)),"",VLOOKUP($B52,brilon!$A$2:$E$999,Z$1+1,FALSE))</f>
      </c>
      <c r="AA52" s="1">
        <f>IF(ISERROR(VLOOKUP($B52,brilon!$A$2:$E$999,AA$1+1,FALSE)),"",VLOOKUP($B52,brilon!$A$2:$E$999,AA$1+1,FALSE))</f>
      </c>
      <c r="AB52" s="1">
        <f>IF(ISERROR(VLOOKUP($B52,brilon!$A$2:$E$999,AB$1+1,FALSE)),"",VLOOKUP($B52,brilon!$A$2:$E$999,AB$1+1,FALSE))</f>
      </c>
      <c r="AC52" s="1">
        <f>IF(SUM(Y52:AB52)&gt;0,SUM(Y52:AB52),"")</f>
      </c>
      <c r="AD52" s="1">
        <f>IF(ISERROR(VLOOKUP($B52,luedenscheid!$A$2:$E$899,AD$1+1,FALSE)),"",VLOOKUP($B52,luedenscheid!$A$2:$E$899,AD$1+1,FALSE))</f>
      </c>
      <c r="AE52" s="1">
        <f>IF(ISERROR(VLOOKUP($B52,luedenscheid!$A$2:$E$899,AE$1+1,FALSE)),"",VLOOKUP($B52,luedenscheid!$A$2:$E$899,AE$1+1,FALSE))</f>
      </c>
      <c r="AF52" s="1">
        <f>IF(ISERROR(VLOOKUP($B52,luedenscheid!$A$2:$E$899,AF$1+1,FALSE)),"",VLOOKUP($B52,luedenscheid!$A$2:$E$899,AF$1+1,FALSE))</f>
      </c>
      <c r="AG52" s="1">
        <f>IF(ISERROR(VLOOKUP($B52,luedenscheid!$A$2:$E$899,AG$1+1,FALSE)),"",VLOOKUP($B52,luedenscheid!$A$2:$E$899,AG$1+1,FALSE))</f>
      </c>
      <c r="AH52" s="1">
        <f>IF(SUM(AD52:AG52)&gt;0,SUM(AD52:AG52),"")</f>
      </c>
      <c r="AI52" s="1">
        <f>IF(SUM(E52:AH52)&gt;0,SUM(E52:AH52)/2,"")</f>
        <v>278</v>
      </c>
      <c r="AJ52" s="1">
        <f>COUNTIF(E52:H52,"&gt;0")+COUNTIF(J52:M52,"&gt;0")+COUNTIF(O52:R52,"&gt;0")+COUNTIF(T52:W52,"&gt;0")+COUNTIF(Y52:AB52,"&gt;0")+COUNTIF(AD52:AG52,"&gt;0")</f>
        <v>10</v>
      </c>
      <c r="AK52" s="14">
        <f>IF(AJ52&gt;0,AI52/AJ52,"")</f>
        <v>27.8</v>
      </c>
    </row>
    <row r="53" spans="1:37" ht="12.75">
      <c r="A53" s="1">
        <v>44385</v>
      </c>
      <c r="B53" s="1" t="s">
        <v>46</v>
      </c>
      <c r="C53" s="1" t="s">
        <v>83</v>
      </c>
      <c r="D53" s="1" t="s">
        <v>77</v>
      </c>
      <c r="E53" s="1">
        <f>IF(ISERROR(VLOOKUP($B53,meinberg!$A$2:$E$999,E$1+1,FALSE)),"",VLOOKUP($B53,meinberg!$A$2:$E$999,E$1+1,FALSE))</f>
        <v>25</v>
      </c>
      <c r="F53" s="1">
        <f>IF(ISERROR(VLOOKUP($B53,meinberg!$A$2:$E$999,F$1+1,FALSE)),"",VLOOKUP($B53,meinberg!$A$2:$E$999,F$1+1,FALSE))</f>
        <v>31</v>
      </c>
      <c r="G53" s="1">
        <f>IF(ISERROR(VLOOKUP($B53,meinberg!$A$2:$E$999,G$1+1,FALSE)),"",VLOOKUP($B53,meinberg!$A$2:$E$999,G$1+1,FALSE))</f>
        <v>0</v>
      </c>
      <c r="H53" s="1">
        <f>IF(ISERROR(VLOOKUP($B53,meinberg!$A$2:$E$999,H$1+1,FALSE)),"",VLOOKUP($B53,meinberg!$A$2:$E$999,H$1+1,FALSE))</f>
        <v>0</v>
      </c>
      <c r="I53" s="1">
        <f>IF(SUM(E53:H53)&gt;0,SUM(E53:H53),"")</f>
        <v>56</v>
      </c>
      <c r="J53" s="1">
        <f>IF(ISERROR(VLOOKUP($B53,herbede!$A$2:$E$999,J$1+1,FALSE)),"",VLOOKUP($B53,herbede!$A$2:$E$999,J$1+1,FALSE))</f>
        <v>29</v>
      </c>
      <c r="K53" s="1">
        <f>IF(ISERROR(VLOOKUP($B53,herbede!$A$2:$E$999,K$1+1,FALSE)),"",VLOOKUP($B53,herbede!$A$2:$E$999,K$1+1,FALSE))</f>
        <v>34</v>
      </c>
      <c r="L53" s="1">
        <f>IF(ISERROR(VLOOKUP($B53,herbede!$A$2:$E$999,L$1+1,FALSE)),"",VLOOKUP($B53,herbede!$A$2:$E$999,L$1+1,FALSE))</f>
        <v>27</v>
      </c>
      <c r="M53" s="1">
        <f>IF(ISERROR(VLOOKUP($B53,herbede!$A$2:$E$999,M$1+1,FALSE)),"",VLOOKUP($B53,herbede!$A$2:$E$999,M$1+1,FALSE))</f>
        <v>23</v>
      </c>
      <c r="N53" s="1">
        <f>IF(SUM(J53:M53)&gt;0,SUM(J53:M53),"")</f>
        <v>113</v>
      </c>
      <c r="O53" s="1">
        <f>IF(ISERROR(VLOOKUP($B53,heven!$A$2:$E$961,O$1+1,FALSE)),"",VLOOKUP($B53,heven!$A$2:$E$961,O$1+1,FALSE))</f>
        <v>27</v>
      </c>
      <c r="P53" s="1">
        <f>IF(ISERROR(VLOOKUP($B53,heven!$A$2:$E$961,P$1+1,FALSE)),"",VLOOKUP($B53,heven!$A$2:$E$961,P$1+1,FALSE))</f>
        <v>33</v>
      </c>
      <c r="Q53" s="1">
        <f>IF(ISERROR(VLOOKUP($B53,heven!$A$2:$E$961,Q$1+1,FALSE)),"",VLOOKUP($B53,heven!$A$2:$E$961,Q$1+1,FALSE))</f>
        <v>30</v>
      </c>
      <c r="R53" s="1">
        <f>IF(ISERROR(VLOOKUP($B53,heven!$A$2:$E$961,R$1+1,FALSE)),"",VLOOKUP($B53,heven!$A$2:$E$961,R$1+1,FALSE))</f>
        <v>28</v>
      </c>
      <c r="S53" s="1">
        <f>IF(SUM(O53:R53)&gt;0,SUM(O53:R53),"")</f>
        <v>118</v>
      </c>
      <c r="T53" s="1">
        <f>IF(ISERROR(VLOOKUP($B53,gladbeck!$A$2:$E$998,T$1+1,FALSE)),"",VLOOKUP($B53,gladbeck!$A$2:$E$998,T$1+1,FALSE))</f>
      </c>
      <c r="U53" s="1">
        <f>IF(ISERROR(VLOOKUP($B53,gladbeck!$A$2:$E$998,U$1+1,FALSE)),"",VLOOKUP($B53,gladbeck!$A$2:$E$998,U$1+1,FALSE))</f>
      </c>
      <c r="V53" s="1">
        <f>IF(ISERROR(VLOOKUP($B53,gladbeck!$A$2:$E$998,V$1+1,FALSE)),"",VLOOKUP($B53,gladbeck!$A$2:$E$998,V$1+1,FALSE))</f>
      </c>
      <c r="W53" s="1">
        <f>IF(ISERROR(VLOOKUP($B53,gladbeck!$A$2:$E$998,W$1+1,FALSE)),"",VLOOKUP($B53,gladbeck!$A$2:$E$998,W$1+1,FALSE))</f>
      </c>
      <c r="X53" s="1">
        <f>IF(SUM(T53:W53)&gt;0,SUM(T53:W53),"")</f>
      </c>
      <c r="Y53" s="1">
        <f>IF(ISERROR(VLOOKUP($B53,brilon!$A$2:$E$999,Y$1+1,FALSE)),"",VLOOKUP($B53,brilon!$A$2:$E$999,Y$1+1,FALSE))</f>
      </c>
      <c r="Z53" s="1">
        <f>IF(ISERROR(VLOOKUP($B53,brilon!$A$2:$E$999,Z$1+1,FALSE)),"",VLOOKUP($B53,brilon!$A$2:$E$999,Z$1+1,FALSE))</f>
      </c>
      <c r="AA53" s="1">
        <f>IF(ISERROR(VLOOKUP($B53,brilon!$A$2:$E$999,AA$1+1,FALSE)),"",VLOOKUP($B53,brilon!$A$2:$E$999,AA$1+1,FALSE))</f>
      </c>
      <c r="AB53" s="1">
        <f>IF(ISERROR(VLOOKUP($B53,brilon!$A$2:$E$999,AB$1+1,FALSE)),"",VLOOKUP($B53,brilon!$A$2:$E$999,AB$1+1,FALSE))</f>
      </c>
      <c r="AC53" s="1">
        <f>IF(SUM(Y53:AB53)&gt;0,SUM(Y53:AB53),"")</f>
      </c>
      <c r="AD53" s="1">
        <f>IF(ISERROR(VLOOKUP($B53,luedenscheid!$A$2:$E$899,AD$1+1,FALSE)),"",VLOOKUP($B53,luedenscheid!$A$2:$E$899,AD$1+1,FALSE))</f>
      </c>
      <c r="AE53" s="1">
        <f>IF(ISERROR(VLOOKUP($B53,luedenscheid!$A$2:$E$899,AE$1+1,FALSE)),"",VLOOKUP($B53,luedenscheid!$A$2:$E$899,AE$1+1,FALSE))</f>
      </c>
      <c r="AF53" s="1">
        <f>IF(ISERROR(VLOOKUP($B53,luedenscheid!$A$2:$E$899,AF$1+1,FALSE)),"",VLOOKUP($B53,luedenscheid!$A$2:$E$899,AF$1+1,FALSE))</f>
      </c>
      <c r="AG53" s="1">
        <f>IF(ISERROR(VLOOKUP($B53,luedenscheid!$A$2:$E$899,AG$1+1,FALSE)),"",VLOOKUP($B53,luedenscheid!$A$2:$E$899,AG$1+1,FALSE))</f>
      </c>
      <c r="AH53" s="1">
        <f>IF(SUM(AD53:AG53)&gt;0,SUM(AD53:AG53),"")</f>
      </c>
      <c r="AI53" s="1">
        <f>IF(SUM(E53:AH53)&gt;0,SUM(E53:AH53)/2,"")</f>
        <v>287</v>
      </c>
      <c r="AJ53" s="1">
        <f>COUNTIF(E53:H53,"&gt;0")+COUNTIF(J53:M53,"&gt;0")+COUNTIF(O53:R53,"&gt;0")+COUNTIF(T53:W53,"&gt;0")+COUNTIF(Y53:AB53,"&gt;0")+COUNTIF(AD53:AG53,"&gt;0")</f>
        <v>10</v>
      </c>
      <c r="AK53" s="14">
        <f>IF(AJ53&gt;0,AI53/AJ53,"")</f>
        <v>28.7</v>
      </c>
    </row>
    <row r="54" spans="1:37" ht="12.75">
      <c r="A54" s="1">
        <v>38649</v>
      </c>
      <c r="B54" s="1" t="s">
        <v>151</v>
      </c>
      <c r="C54" s="1" t="s">
        <v>83</v>
      </c>
      <c r="D54" s="1"/>
      <c r="E54" s="1">
        <f>IF(ISERROR(VLOOKUP($B54,meinberg!$A$2:$E$999,E$1+1,FALSE)),"",VLOOKUP($B54,meinberg!$A$2:$E$999,E$1+1,FALSE))</f>
      </c>
      <c r="F54" s="1">
        <f>IF(ISERROR(VLOOKUP($B54,meinberg!$A$2:$E$999,F$1+1,FALSE)),"",VLOOKUP($B54,meinberg!$A$2:$E$999,F$1+1,FALSE))</f>
      </c>
      <c r="G54" s="1">
        <f>IF(ISERROR(VLOOKUP($B54,meinberg!$A$2:$E$999,G$1+1,FALSE)),"",VLOOKUP($B54,meinberg!$A$2:$E$999,G$1+1,FALSE))</f>
      </c>
      <c r="H54" s="1">
        <f>IF(ISERROR(VLOOKUP($B54,meinberg!$A$2:$E$999,H$1+1,FALSE)),"",VLOOKUP($B54,meinberg!$A$2:$E$999,H$1+1,FALSE))</f>
      </c>
      <c r="I54" s="1">
        <f>IF(SUM(E54:H54)&gt;0,SUM(E54:H54),"")</f>
      </c>
      <c r="J54" s="1">
        <f>IF(ISERROR(VLOOKUP($B54,herbede!$A$2:$E$999,J$1+1,FALSE)),"",VLOOKUP($B54,herbede!$A$2:$E$999,J$1+1,FALSE))</f>
      </c>
      <c r="K54" s="1">
        <f>IF(ISERROR(VLOOKUP($B54,herbede!$A$2:$E$999,K$1+1,FALSE)),"",VLOOKUP($B54,herbede!$A$2:$E$999,K$1+1,FALSE))</f>
      </c>
      <c r="L54" s="1">
        <f>IF(ISERROR(VLOOKUP($B54,herbede!$A$2:$E$999,L$1+1,FALSE)),"",VLOOKUP($B54,herbede!$A$2:$E$999,L$1+1,FALSE))</f>
      </c>
      <c r="M54" s="1">
        <f>IF(ISERROR(VLOOKUP($B54,herbede!$A$2:$E$999,M$1+1,FALSE)),"",VLOOKUP($B54,herbede!$A$2:$E$999,M$1+1,FALSE))</f>
      </c>
      <c r="N54" s="1">
        <f>IF(SUM(J54:M54)&gt;0,SUM(J54:M54),"")</f>
      </c>
      <c r="O54" s="1">
        <f>IF(ISERROR(VLOOKUP($B54,heven!$A$2:$E$961,O$1+1,FALSE)),"",VLOOKUP($B54,heven!$A$2:$E$961,O$1+1,FALSE))</f>
      </c>
      <c r="P54" s="1">
        <f>IF(ISERROR(VLOOKUP($B54,heven!$A$2:$E$961,P$1+1,FALSE)),"",VLOOKUP($B54,heven!$A$2:$E$961,P$1+1,FALSE))</f>
      </c>
      <c r="Q54" s="1">
        <f>IF(ISERROR(VLOOKUP($B54,heven!$A$2:$E$961,Q$1+1,FALSE)),"",VLOOKUP($B54,heven!$A$2:$E$961,Q$1+1,FALSE))</f>
      </c>
      <c r="R54" s="1">
        <f>IF(ISERROR(VLOOKUP($B54,heven!$A$2:$E$961,R$1+1,FALSE)),"",VLOOKUP($B54,heven!$A$2:$E$961,R$1+1,FALSE))</f>
      </c>
      <c r="S54" s="1">
        <f>IF(SUM(O54:R54)&gt;0,SUM(O54:R54),"")</f>
      </c>
      <c r="T54" s="1">
        <f>IF(ISERROR(VLOOKUP($B54,gladbeck!$A$2:$E$998,T$1+1,FALSE)),"",VLOOKUP($B54,gladbeck!$A$2:$E$998,T$1+1,FALSE))</f>
      </c>
      <c r="U54" s="1">
        <f>IF(ISERROR(VLOOKUP($B54,gladbeck!$A$2:$E$998,U$1+1,FALSE)),"",VLOOKUP($B54,gladbeck!$A$2:$E$998,U$1+1,FALSE))</f>
      </c>
      <c r="V54" s="1">
        <f>IF(ISERROR(VLOOKUP($B54,gladbeck!$A$2:$E$998,V$1+1,FALSE)),"",VLOOKUP($B54,gladbeck!$A$2:$E$998,V$1+1,FALSE))</f>
      </c>
      <c r="W54" s="1">
        <f>IF(ISERROR(VLOOKUP($B54,gladbeck!$A$2:$E$998,W$1+1,FALSE)),"",VLOOKUP($B54,gladbeck!$A$2:$E$998,W$1+1,FALSE))</f>
      </c>
      <c r="X54" s="1">
        <f>IF(SUM(T54:W54)&gt;0,SUM(T54:W54),"")</f>
      </c>
      <c r="Y54" s="1">
        <f>IF(ISERROR(VLOOKUP($B54,brilon!$A$2:$E$999,Y$1+1,FALSE)),"",VLOOKUP($B54,brilon!$A$2:$E$999,Y$1+1,FALSE))</f>
        <v>26</v>
      </c>
      <c r="Z54" s="1">
        <f>IF(ISERROR(VLOOKUP($B54,brilon!$A$2:$E$999,Z$1+1,FALSE)),"",VLOOKUP($B54,brilon!$A$2:$E$999,Z$1+1,FALSE))</f>
        <v>27</v>
      </c>
      <c r="AA54" s="1">
        <f>IF(ISERROR(VLOOKUP($B54,brilon!$A$2:$E$999,AA$1+1,FALSE)),"",VLOOKUP($B54,brilon!$A$2:$E$999,AA$1+1,FALSE))</f>
        <v>24</v>
      </c>
      <c r="AB54" s="1">
        <f>IF(ISERROR(VLOOKUP($B54,brilon!$A$2:$E$999,AB$1+1,FALSE)),"",VLOOKUP($B54,brilon!$A$2:$E$999,AB$1+1,FALSE))</f>
        <v>28</v>
      </c>
      <c r="AC54" s="1">
        <f>IF(SUM(Y54:AB54)&gt;0,SUM(Y54:AB54),"")</f>
        <v>105</v>
      </c>
      <c r="AD54" s="1">
        <f>IF(ISERROR(VLOOKUP($B54,luedenscheid!$A$2:$E$899,AD$1+1,FALSE)),"",VLOOKUP($B54,luedenscheid!$A$2:$E$899,AD$1+1,FALSE))</f>
        <v>27</v>
      </c>
      <c r="AE54" s="1">
        <f>IF(ISERROR(VLOOKUP($B54,luedenscheid!$A$2:$E$899,AE$1+1,FALSE)),"",VLOOKUP($B54,luedenscheid!$A$2:$E$899,AE$1+1,FALSE))</f>
        <v>28</v>
      </c>
      <c r="AF54" s="1">
        <f>IF(ISERROR(VLOOKUP($B54,luedenscheid!$A$2:$E$899,AF$1+1,FALSE)),"",VLOOKUP($B54,luedenscheid!$A$2:$E$899,AF$1+1,FALSE))</f>
        <v>23</v>
      </c>
      <c r="AG54" s="1">
        <f>IF(ISERROR(VLOOKUP($B54,luedenscheid!$A$2:$E$899,AG$1+1,FALSE)),"",VLOOKUP($B54,luedenscheid!$A$2:$E$899,AG$1+1,FALSE))</f>
        <v>29</v>
      </c>
      <c r="AH54" s="1">
        <f>IF(SUM(AD54:AG54)&gt;0,SUM(AD54:AG54),"")</f>
        <v>107</v>
      </c>
      <c r="AI54" s="1">
        <f>IF(SUM(E54:AH54)&gt;0,SUM(E54:AH54)/2,"")</f>
        <v>212</v>
      </c>
      <c r="AJ54" s="1">
        <f>COUNTIF(E54:H54,"&gt;0")+COUNTIF(J54:M54,"&gt;0")+COUNTIF(O54:R54,"&gt;0")+COUNTIF(T54:W54,"&gt;0")+COUNTIF(Y54:AB54,"&gt;0")+COUNTIF(AD54:AG54,"&gt;0")</f>
        <v>8</v>
      </c>
      <c r="AK54" s="14">
        <f>IF(AJ54&gt;0,AI54/AJ54,"")</f>
        <v>26.5</v>
      </c>
    </row>
    <row r="55" spans="1:37" ht="12.75">
      <c r="A55" s="15">
        <v>61716</v>
      </c>
      <c r="B55" s="1" t="s">
        <v>121</v>
      </c>
      <c r="C55" s="1" t="s">
        <v>28</v>
      </c>
      <c r="D55" s="1" t="s">
        <v>76</v>
      </c>
      <c r="E55" s="1">
        <f>IF(ISERROR(VLOOKUP($B55,meinberg!$A$2:$E$999,E$1+1,FALSE)),"",VLOOKUP($B55,meinberg!$A$2:$E$999,E$1+1,FALSE))</f>
      </c>
      <c r="F55" s="1">
        <f>IF(ISERROR(VLOOKUP($B55,meinberg!$A$2:$E$999,F$1+1,FALSE)),"",VLOOKUP($B55,meinberg!$A$2:$E$999,F$1+1,FALSE))</f>
      </c>
      <c r="G55" s="1">
        <f>IF(ISERROR(VLOOKUP($B55,meinberg!$A$2:$E$999,G$1+1,FALSE)),"",VLOOKUP($B55,meinberg!$A$2:$E$999,G$1+1,FALSE))</f>
      </c>
      <c r="H55" s="1">
        <f>IF(ISERROR(VLOOKUP($B55,meinberg!$A$2:$E$999,H$1+1,FALSE)),"",VLOOKUP($B55,meinberg!$A$2:$E$999,H$1+1,FALSE))</f>
      </c>
      <c r="I55" s="1">
        <f>IF(SUM(E55:H55)&gt;0,SUM(E55:H55),"")</f>
      </c>
      <c r="J55" s="1">
        <f>IF(ISERROR(VLOOKUP($B55,herbede!$A$2:$E$999,J$1+1,FALSE)),"",VLOOKUP($B55,herbede!$A$2:$E$999,J$1+1,FALSE))</f>
        <v>27</v>
      </c>
      <c r="K55" s="1">
        <f>IF(ISERROR(VLOOKUP($B55,herbede!$A$2:$E$999,K$1+1,FALSE)),"",VLOOKUP($B55,herbede!$A$2:$E$999,K$1+1,FALSE))</f>
        <v>28</v>
      </c>
      <c r="L55" s="1">
        <f>IF(ISERROR(VLOOKUP($B55,herbede!$A$2:$E$999,L$1+1,FALSE)),"",VLOOKUP($B55,herbede!$A$2:$E$999,L$1+1,FALSE))</f>
        <v>30</v>
      </c>
      <c r="M55" s="1">
        <f>IF(ISERROR(VLOOKUP($B55,herbede!$A$2:$E$999,M$1+1,FALSE)),"",VLOOKUP($B55,herbede!$A$2:$E$999,M$1+1,FALSE))</f>
        <v>26</v>
      </c>
      <c r="N55" s="1">
        <f>IF(SUM(J55:M55)&gt;0,SUM(J55:M55),"")</f>
        <v>111</v>
      </c>
      <c r="O55" s="1">
        <f>IF(ISERROR(VLOOKUP($B55,heven!$A$2:$E$961,O$1+1,FALSE)),"",VLOOKUP($B55,heven!$A$2:$E$961,O$1+1,FALSE))</f>
        <v>35</v>
      </c>
      <c r="P55" s="1">
        <f>IF(ISERROR(VLOOKUP($B55,heven!$A$2:$E$961,P$1+1,FALSE)),"",VLOOKUP($B55,heven!$A$2:$E$961,P$1+1,FALSE))</f>
        <v>30</v>
      </c>
      <c r="Q55" s="1">
        <f>IF(ISERROR(VLOOKUP($B55,heven!$A$2:$E$961,Q$1+1,FALSE)),"",VLOOKUP($B55,heven!$A$2:$E$961,Q$1+1,FALSE))</f>
        <v>29</v>
      </c>
      <c r="R55" s="1">
        <f>IF(ISERROR(VLOOKUP($B55,heven!$A$2:$E$961,R$1+1,FALSE)),"",VLOOKUP($B55,heven!$A$2:$E$961,R$1+1,FALSE))</f>
        <v>23</v>
      </c>
      <c r="S55" s="1">
        <f>IF(SUM(O55:R55)&gt;0,SUM(O55:R55),"")</f>
        <v>117</v>
      </c>
      <c r="T55" s="1">
        <f>IF(ISERROR(VLOOKUP($B55,gladbeck!$A$2:$E$998,T$1+1,FALSE)),"",VLOOKUP($B55,gladbeck!$A$2:$E$998,T$1+1,FALSE))</f>
      </c>
      <c r="U55" s="1">
        <f>IF(ISERROR(VLOOKUP($B55,gladbeck!$A$2:$E$998,U$1+1,FALSE)),"",VLOOKUP($B55,gladbeck!$A$2:$E$998,U$1+1,FALSE))</f>
      </c>
      <c r="V55" s="1">
        <f>IF(ISERROR(VLOOKUP($B55,gladbeck!$A$2:$E$998,V$1+1,FALSE)),"",VLOOKUP($B55,gladbeck!$A$2:$E$998,V$1+1,FALSE))</f>
      </c>
      <c r="W55" s="1">
        <f>IF(ISERROR(VLOOKUP($B55,gladbeck!$A$2:$E$998,W$1+1,FALSE)),"",VLOOKUP($B55,gladbeck!$A$2:$E$998,W$1+1,FALSE))</f>
      </c>
      <c r="X55" s="1">
        <f>IF(SUM(T55:W55)&gt;0,SUM(T55:W55),"")</f>
      </c>
      <c r="Y55" s="1">
        <f>IF(ISERROR(VLOOKUP($B55,brilon!$A$2:$E$999,Y$1+1,FALSE)),"",VLOOKUP($B55,brilon!$A$2:$E$999,Y$1+1,FALSE))</f>
      </c>
      <c r="Z55" s="1">
        <f>IF(ISERROR(VLOOKUP($B55,brilon!$A$2:$E$999,Z$1+1,FALSE)),"",VLOOKUP($B55,brilon!$A$2:$E$999,Z$1+1,FALSE))</f>
      </c>
      <c r="AA55" s="1">
        <f>IF(ISERROR(VLOOKUP($B55,brilon!$A$2:$E$999,AA$1+1,FALSE)),"",VLOOKUP($B55,brilon!$A$2:$E$999,AA$1+1,FALSE))</f>
      </c>
      <c r="AB55" s="1">
        <f>IF(ISERROR(VLOOKUP($B55,brilon!$A$2:$E$999,AB$1+1,FALSE)),"",VLOOKUP($B55,brilon!$A$2:$E$999,AB$1+1,FALSE))</f>
      </c>
      <c r="AC55" s="1">
        <f>IF(SUM(Y55:AB55)&gt;0,SUM(Y55:AB55),"")</f>
      </c>
      <c r="AD55" s="1">
        <f>IF(ISERROR(VLOOKUP($B55,luedenscheid!$A$2:$E$899,AD$1+1,FALSE)),"",VLOOKUP($B55,luedenscheid!$A$2:$E$899,AD$1+1,FALSE))</f>
      </c>
      <c r="AE55" s="1">
        <f>IF(ISERROR(VLOOKUP($B55,luedenscheid!$A$2:$E$899,AE$1+1,FALSE)),"",VLOOKUP($B55,luedenscheid!$A$2:$E$899,AE$1+1,FALSE))</f>
      </c>
      <c r="AF55" s="1">
        <f>IF(ISERROR(VLOOKUP($B55,luedenscheid!$A$2:$E$899,AF$1+1,FALSE)),"",VLOOKUP($B55,luedenscheid!$A$2:$E$899,AF$1+1,FALSE))</f>
      </c>
      <c r="AG55" s="1">
        <f>IF(ISERROR(VLOOKUP($B55,luedenscheid!$A$2:$E$899,AG$1+1,FALSE)),"",VLOOKUP($B55,luedenscheid!$A$2:$E$899,AG$1+1,FALSE))</f>
      </c>
      <c r="AH55" s="1">
        <f>IF(SUM(AD55:AG55)&gt;0,SUM(AD55:AG55),"")</f>
      </c>
      <c r="AI55" s="1">
        <f>IF(SUM(E55:AH55)&gt;0,SUM(E55:AH55)/2,"")</f>
        <v>228</v>
      </c>
      <c r="AJ55" s="1">
        <f>COUNTIF(E55:H55,"&gt;0")+COUNTIF(J55:M55,"&gt;0")+COUNTIF(O55:R55,"&gt;0")+COUNTIF(T55:W55,"&gt;0")+COUNTIF(Y55:AB55,"&gt;0")+COUNTIF(AD55:AG55,"&gt;0")</f>
        <v>8</v>
      </c>
      <c r="AK55" s="14">
        <f>IF(AJ55&gt;0,AI55/AJ55,"")</f>
        <v>28.5</v>
      </c>
    </row>
    <row r="56" spans="1:37" ht="12.75">
      <c r="A56" s="1">
        <v>38217</v>
      </c>
      <c r="B56" s="1" t="s">
        <v>129</v>
      </c>
      <c r="C56" s="1" t="s">
        <v>83</v>
      </c>
      <c r="D56" s="1" t="s">
        <v>141</v>
      </c>
      <c r="E56" s="1">
        <f>IF(ISERROR(VLOOKUP($B56,meinberg!$A$2:$E$999,E$1+1,FALSE)),"",VLOOKUP($B56,meinberg!$A$2:$E$999,E$1+1,FALSE))</f>
      </c>
      <c r="F56" s="1">
        <f>IF(ISERROR(VLOOKUP($B56,meinberg!$A$2:$E$999,F$1+1,FALSE)),"",VLOOKUP($B56,meinberg!$A$2:$E$999,F$1+1,FALSE))</f>
      </c>
      <c r="G56" s="1">
        <f>IF(ISERROR(VLOOKUP($B56,meinberg!$A$2:$E$999,G$1+1,FALSE)),"",VLOOKUP($B56,meinberg!$A$2:$E$999,G$1+1,FALSE))</f>
      </c>
      <c r="H56" s="1">
        <f>IF(ISERROR(VLOOKUP($B56,meinberg!$A$2:$E$999,H$1+1,FALSE)),"",VLOOKUP($B56,meinberg!$A$2:$E$999,H$1+1,FALSE))</f>
      </c>
      <c r="I56" s="1">
        <f>IF(SUM(E56:H56)&gt;0,SUM(E56:H56),"")</f>
      </c>
      <c r="J56" s="1">
        <f>IF(ISERROR(VLOOKUP($B56,herbede!$A$2:$E$999,J$1+1,FALSE)),"",VLOOKUP($B56,herbede!$A$2:$E$999,J$1+1,FALSE))</f>
      </c>
      <c r="K56" s="1">
        <f>IF(ISERROR(VLOOKUP($B56,herbede!$A$2:$E$999,K$1+1,FALSE)),"",VLOOKUP($B56,herbede!$A$2:$E$999,K$1+1,FALSE))</f>
      </c>
      <c r="L56" s="1">
        <f>IF(ISERROR(VLOOKUP($B56,herbede!$A$2:$E$999,L$1+1,FALSE)),"",VLOOKUP($B56,herbede!$A$2:$E$999,L$1+1,FALSE))</f>
      </c>
      <c r="M56" s="1">
        <f>IF(ISERROR(VLOOKUP($B56,herbede!$A$2:$E$999,M$1+1,FALSE)),"",VLOOKUP($B56,herbede!$A$2:$E$999,M$1+1,FALSE))</f>
      </c>
      <c r="N56" s="1">
        <f>IF(SUM(J56:M56)&gt;0,SUM(J56:M56),"")</f>
      </c>
      <c r="O56" s="1">
        <f>IF(ISERROR(VLOOKUP($B56,heven!$A$2:$E$961,O$1+1,FALSE)),"",VLOOKUP($B56,heven!$A$2:$E$961,O$1+1,FALSE))</f>
        <v>28</v>
      </c>
      <c r="P56" s="1">
        <f>IF(ISERROR(VLOOKUP($B56,heven!$A$2:$E$961,P$1+1,FALSE)),"",VLOOKUP($B56,heven!$A$2:$E$961,P$1+1,FALSE))</f>
        <v>33</v>
      </c>
      <c r="Q56" s="1">
        <f>IF(ISERROR(VLOOKUP($B56,heven!$A$2:$E$961,Q$1+1,FALSE)),"",VLOOKUP($B56,heven!$A$2:$E$961,Q$1+1,FALSE))</f>
        <v>30</v>
      </c>
      <c r="R56" s="1">
        <f>IF(ISERROR(VLOOKUP($B56,heven!$A$2:$E$961,R$1+1,FALSE)),"",VLOOKUP($B56,heven!$A$2:$E$961,R$1+1,FALSE))</f>
        <v>31</v>
      </c>
      <c r="S56" s="1">
        <f>IF(SUM(O56:R56)&gt;0,SUM(O56:R56),"")</f>
        <v>122</v>
      </c>
      <c r="T56" s="1">
        <f>IF(ISERROR(VLOOKUP($B56,gladbeck!$A$2:$E$998,T$1+1,FALSE)),"",VLOOKUP($B56,gladbeck!$A$2:$E$998,T$1+1,FALSE))</f>
      </c>
      <c r="U56" s="1">
        <f>IF(ISERROR(VLOOKUP($B56,gladbeck!$A$2:$E$998,U$1+1,FALSE)),"",VLOOKUP($B56,gladbeck!$A$2:$E$998,U$1+1,FALSE))</f>
      </c>
      <c r="V56" s="1">
        <f>IF(ISERROR(VLOOKUP($B56,gladbeck!$A$2:$E$998,V$1+1,FALSE)),"",VLOOKUP($B56,gladbeck!$A$2:$E$998,V$1+1,FALSE))</f>
      </c>
      <c r="W56" s="1">
        <f>IF(ISERROR(VLOOKUP($B56,gladbeck!$A$2:$E$998,W$1+1,FALSE)),"",VLOOKUP($B56,gladbeck!$A$2:$E$998,W$1+1,FALSE))</f>
      </c>
      <c r="X56" s="1">
        <f>IF(SUM(T56:W56)&gt;0,SUM(T56:W56),"")</f>
      </c>
      <c r="Y56" s="1">
        <f>IF(ISERROR(VLOOKUP($B56,brilon!$A$2:$E$999,Y$1+1,FALSE)),"",VLOOKUP($B56,brilon!$A$2:$E$999,Y$1+1,FALSE))</f>
        <v>23</v>
      </c>
      <c r="Z56" s="1">
        <f>IF(ISERROR(VLOOKUP($B56,brilon!$A$2:$E$999,Z$1+1,FALSE)),"",VLOOKUP($B56,brilon!$A$2:$E$999,Z$1+1,FALSE))</f>
        <v>25</v>
      </c>
      <c r="AA56" s="1">
        <f>IF(ISERROR(VLOOKUP($B56,brilon!$A$2:$E$999,AA$1+1,FALSE)),"",VLOOKUP($B56,brilon!$A$2:$E$999,AA$1+1,FALSE))</f>
        <v>31</v>
      </c>
      <c r="AB56" s="1">
        <f>IF(ISERROR(VLOOKUP($B56,brilon!$A$2:$E$999,AB$1+1,FALSE)),"",VLOOKUP($B56,brilon!$A$2:$E$999,AB$1+1,FALSE))</f>
        <v>28</v>
      </c>
      <c r="AC56" s="1">
        <f>IF(SUM(Y56:AB56)&gt;0,SUM(Y56:AB56),"")</f>
        <v>107</v>
      </c>
      <c r="AD56" s="1">
        <f>IF(ISERROR(VLOOKUP($B56,luedenscheid!$A$2:$E$899,AD$1+1,FALSE)),"",VLOOKUP($B56,luedenscheid!$A$2:$E$899,AD$1+1,FALSE))</f>
      </c>
      <c r="AE56" s="1">
        <f>IF(ISERROR(VLOOKUP($B56,luedenscheid!$A$2:$E$899,AE$1+1,FALSE)),"",VLOOKUP($B56,luedenscheid!$A$2:$E$899,AE$1+1,FALSE))</f>
      </c>
      <c r="AF56" s="1">
        <f>IF(ISERROR(VLOOKUP($B56,luedenscheid!$A$2:$E$899,AF$1+1,FALSE)),"",VLOOKUP($B56,luedenscheid!$A$2:$E$899,AF$1+1,FALSE))</f>
      </c>
      <c r="AG56" s="1">
        <f>IF(ISERROR(VLOOKUP($B56,luedenscheid!$A$2:$E$899,AG$1+1,FALSE)),"",VLOOKUP($B56,luedenscheid!$A$2:$E$899,AG$1+1,FALSE))</f>
      </c>
      <c r="AH56" s="1">
        <f>IF(SUM(AD56:AG56)&gt;0,SUM(AD56:AG56),"")</f>
      </c>
      <c r="AI56" s="1">
        <f>IF(SUM(E56:AH56)&gt;0,SUM(E56:AH56)/2,"")</f>
        <v>229</v>
      </c>
      <c r="AJ56" s="1">
        <f>COUNTIF(E56:H56,"&gt;0")+COUNTIF(J56:M56,"&gt;0")+COUNTIF(O56:R56,"&gt;0")+COUNTIF(T56:W56,"&gt;0")+COUNTIF(Y56:AB56,"&gt;0")+COUNTIF(AD56:AG56,"&gt;0")</f>
        <v>8</v>
      </c>
      <c r="AK56" s="14">
        <f>IF(AJ56&gt;0,AI56/AJ56,"")</f>
        <v>28.625</v>
      </c>
    </row>
    <row r="57" spans="1:37" ht="12.75">
      <c r="A57" s="15">
        <v>65872</v>
      </c>
      <c r="B57" s="1" t="s">
        <v>111</v>
      </c>
      <c r="C57" s="1" t="s">
        <v>84</v>
      </c>
      <c r="D57" s="1" t="s">
        <v>81</v>
      </c>
      <c r="E57" s="1">
        <f>IF(ISERROR(VLOOKUP($B57,meinberg!$A$2:$E$999,E$1+1,FALSE)),"",VLOOKUP($B57,meinberg!$A$2:$E$999,E$1+1,FALSE))</f>
      </c>
      <c r="F57" s="1">
        <f>IF(ISERROR(VLOOKUP($B57,meinberg!$A$2:$E$999,F$1+1,FALSE)),"",VLOOKUP($B57,meinberg!$A$2:$E$999,F$1+1,FALSE))</f>
      </c>
      <c r="G57" s="1">
        <f>IF(ISERROR(VLOOKUP($B57,meinberg!$A$2:$E$999,G$1+1,FALSE)),"",VLOOKUP($B57,meinberg!$A$2:$E$999,G$1+1,FALSE))</f>
      </c>
      <c r="H57" s="1">
        <f>IF(ISERROR(VLOOKUP($B57,meinberg!$A$2:$E$999,H$1+1,FALSE)),"",VLOOKUP($B57,meinberg!$A$2:$E$999,H$1+1,FALSE))</f>
      </c>
      <c r="I57" s="1">
        <f>IF(SUM(E57:H57)&gt;0,SUM(E57:H57),"")</f>
      </c>
      <c r="J57" s="1">
        <f>IF(ISERROR(VLOOKUP($B57,herbede!$A$2:$E$999,J$1+1,FALSE)),"",VLOOKUP($B57,herbede!$A$2:$E$999,J$1+1,FALSE))</f>
        <v>30</v>
      </c>
      <c r="K57" s="1">
        <f>IF(ISERROR(VLOOKUP($B57,herbede!$A$2:$E$999,K$1+1,FALSE)),"",VLOOKUP($B57,herbede!$A$2:$E$999,K$1+1,FALSE))</f>
        <v>37</v>
      </c>
      <c r="L57" s="1">
        <f>IF(ISERROR(VLOOKUP($B57,herbede!$A$2:$E$999,L$1+1,FALSE)),"",VLOOKUP($B57,herbede!$A$2:$E$999,L$1+1,FALSE))</f>
        <v>22</v>
      </c>
      <c r="M57" s="1">
        <f>IF(ISERROR(VLOOKUP($B57,herbede!$A$2:$E$999,M$1+1,FALSE)),"",VLOOKUP($B57,herbede!$A$2:$E$999,M$1+1,FALSE))</f>
        <v>29</v>
      </c>
      <c r="N57" s="1">
        <f>IF(SUM(J57:M57)&gt;0,SUM(J57:M57),"")</f>
        <v>118</v>
      </c>
      <c r="O57" s="1">
        <f>IF(ISERROR(VLOOKUP($B57,heven!$A$2:$E$961,O$1+1,FALSE)),"",VLOOKUP($B57,heven!$A$2:$E$961,O$1+1,FALSE))</f>
      </c>
      <c r="P57" s="1">
        <f>IF(ISERROR(VLOOKUP($B57,heven!$A$2:$E$961,P$1+1,FALSE)),"",VLOOKUP($B57,heven!$A$2:$E$961,P$1+1,FALSE))</f>
      </c>
      <c r="Q57" s="1">
        <f>IF(ISERROR(VLOOKUP($B57,heven!$A$2:$E$961,Q$1+1,FALSE)),"",VLOOKUP($B57,heven!$A$2:$E$961,Q$1+1,FALSE))</f>
      </c>
      <c r="R57" s="1">
        <f>IF(ISERROR(VLOOKUP($B57,heven!$A$2:$E$961,R$1+1,FALSE)),"",VLOOKUP($B57,heven!$A$2:$E$961,R$1+1,FALSE))</f>
      </c>
      <c r="S57" s="1">
        <f>IF(SUM(O57:R57)&gt;0,SUM(O57:R57),"")</f>
      </c>
      <c r="T57" s="1">
        <f>IF(ISERROR(VLOOKUP($B57,gladbeck!$A$2:$E$998,T$1+1,FALSE)),"",VLOOKUP($B57,gladbeck!$A$2:$E$998,T$1+1,FALSE))</f>
        <v>27</v>
      </c>
      <c r="U57" s="1">
        <f>IF(ISERROR(VLOOKUP($B57,gladbeck!$A$2:$E$998,U$1+1,FALSE)),"",VLOOKUP($B57,gladbeck!$A$2:$E$998,U$1+1,FALSE))</f>
        <v>27</v>
      </c>
      <c r="V57" s="1">
        <f>IF(ISERROR(VLOOKUP($B57,gladbeck!$A$2:$E$998,V$1+1,FALSE)),"",VLOOKUP($B57,gladbeck!$A$2:$E$998,V$1+1,FALSE))</f>
        <v>31</v>
      </c>
      <c r="W57" s="1">
        <f>IF(ISERROR(VLOOKUP($B57,gladbeck!$A$2:$E$998,W$1+1,FALSE)),"",VLOOKUP($B57,gladbeck!$A$2:$E$998,W$1+1,FALSE))</f>
        <v>33</v>
      </c>
      <c r="X57" s="1">
        <f>IF(SUM(T57:W57)&gt;0,SUM(T57:W57),"")</f>
        <v>118</v>
      </c>
      <c r="Y57" s="1">
        <f>IF(ISERROR(VLOOKUP($B57,brilon!$A$2:$E$999,Y$1+1,FALSE)),"",VLOOKUP($B57,brilon!$A$2:$E$999,Y$1+1,FALSE))</f>
      </c>
      <c r="Z57" s="1">
        <f>IF(ISERROR(VLOOKUP($B57,brilon!$A$2:$E$999,Z$1+1,FALSE)),"",VLOOKUP($B57,brilon!$A$2:$E$999,Z$1+1,FALSE))</f>
      </c>
      <c r="AA57" s="1">
        <f>IF(ISERROR(VLOOKUP($B57,brilon!$A$2:$E$999,AA$1+1,FALSE)),"",VLOOKUP($B57,brilon!$A$2:$E$999,AA$1+1,FALSE))</f>
      </c>
      <c r="AB57" s="1">
        <f>IF(ISERROR(VLOOKUP($B57,brilon!$A$2:$E$999,AB$1+1,FALSE)),"",VLOOKUP($B57,brilon!$A$2:$E$999,AB$1+1,FALSE))</f>
      </c>
      <c r="AC57" s="1">
        <f>IF(SUM(Y57:AB57)&gt;0,SUM(Y57:AB57),"")</f>
      </c>
      <c r="AD57" s="1">
        <f>IF(ISERROR(VLOOKUP($B57,luedenscheid!$A$2:$E$899,AD$1+1,FALSE)),"",VLOOKUP($B57,luedenscheid!$A$2:$E$899,AD$1+1,FALSE))</f>
      </c>
      <c r="AE57" s="1">
        <f>IF(ISERROR(VLOOKUP($B57,luedenscheid!$A$2:$E$899,AE$1+1,FALSE)),"",VLOOKUP($B57,luedenscheid!$A$2:$E$899,AE$1+1,FALSE))</f>
      </c>
      <c r="AF57" s="1">
        <f>IF(ISERROR(VLOOKUP($B57,luedenscheid!$A$2:$E$899,AF$1+1,FALSE)),"",VLOOKUP($B57,luedenscheid!$A$2:$E$899,AF$1+1,FALSE))</f>
      </c>
      <c r="AG57" s="1">
        <f>IF(ISERROR(VLOOKUP($B57,luedenscheid!$A$2:$E$899,AG$1+1,FALSE)),"",VLOOKUP($B57,luedenscheid!$A$2:$E$899,AG$1+1,FALSE))</f>
      </c>
      <c r="AH57" s="1">
        <f>IF(SUM(AD57:AG57)&gt;0,SUM(AD57:AG57),"")</f>
      </c>
      <c r="AI57" s="1">
        <f>IF(SUM(E57:AH57)&gt;0,SUM(E57:AH57)/2,"")</f>
        <v>236</v>
      </c>
      <c r="AJ57" s="1">
        <f>COUNTIF(E57:H57,"&gt;0")+COUNTIF(J57:M57,"&gt;0")+COUNTIF(O57:R57,"&gt;0")+COUNTIF(T57:W57,"&gt;0")+COUNTIF(Y57:AB57,"&gt;0")+COUNTIF(AD57:AG57,"&gt;0")</f>
        <v>8</v>
      </c>
      <c r="AK57" s="14">
        <f>IF(AJ57&gt;0,AI57/AJ57,"")</f>
        <v>29.5</v>
      </c>
    </row>
    <row r="58" spans="1:37" ht="12.75">
      <c r="A58" s="1">
        <v>2177</v>
      </c>
      <c r="B58" s="1" t="s">
        <v>146</v>
      </c>
      <c r="C58" s="1" t="s">
        <v>85</v>
      </c>
      <c r="D58" s="1" t="s">
        <v>79</v>
      </c>
      <c r="E58" s="1">
        <f>IF(ISERROR(VLOOKUP($B58,meinberg!$A$2:$E$999,E$1+1,FALSE)),"",VLOOKUP($B58,meinberg!$A$2:$E$999,E$1+1,FALSE))</f>
      </c>
      <c r="F58" s="1">
        <f>IF(ISERROR(VLOOKUP($B58,meinberg!$A$2:$E$999,F$1+1,FALSE)),"",VLOOKUP($B58,meinberg!$A$2:$E$999,F$1+1,FALSE))</f>
      </c>
      <c r="G58" s="1">
        <f>IF(ISERROR(VLOOKUP($B58,meinberg!$A$2:$E$999,G$1+1,FALSE)),"",VLOOKUP($B58,meinberg!$A$2:$E$999,G$1+1,FALSE))</f>
      </c>
      <c r="H58" s="1">
        <f>IF(ISERROR(VLOOKUP($B58,meinberg!$A$2:$E$999,H$1+1,FALSE)),"",VLOOKUP($B58,meinberg!$A$2:$E$999,H$1+1,FALSE))</f>
      </c>
      <c r="I58" s="1">
        <f>IF(SUM(E58:H58)&gt;0,SUM(E58:H58),"")</f>
      </c>
      <c r="J58" s="1">
        <f>IF(ISERROR(VLOOKUP($B58,herbede!$A$2:$E$999,J$1+1,FALSE)),"",VLOOKUP($B58,herbede!$A$2:$E$999,J$1+1,FALSE))</f>
      </c>
      <c r="K58" s="1">
        <f>IF(ISERROR(VLOOKUP($B58,herbede!$A$2:$E$999,K$1+1,FALSE)),"",VLOOKUP($B58,herbede!$A$2:$E$999,K$1+1,FALSE))</f>
      </c>
      <c r="L58" s="1">
        <f>IF(ISERROR(VLOOKUP($B58,herbede!$A$2:$E$999,L$1+1,FALSE)),"",VLOOKUP($B58,herbede!$A$2:$E$999,L$1+1,FALSE))</f>
      </c>
      <c r="M58" s="1">
        <f>IF(ISERROR(VLOOKUP($B58,herbede!$A$2:$E$999,M$1+1,FALSE)),"",VLOOKUP($B58,herbede!$A$2:$E$999,M$1+1,FALSE))</f>
      </c>
      <c r="N58" s="1">
        <f>IF(SUM(J58:M58)&gt;0,SUM(J58:M58),"")</f>
      </c>
      <c r="O58" s="1">
        <f>IF(ISERROR(VLOOKUP($B58,heven!$A$2:$E$961,O$1+1,FALSE)),"",VLOOKUP($B58,heven!$A$2:$E$961,O$1+1,FALSE))</f>
      </c>
      <c r="P58" s="1">
        <f>IF(ISERROR(VLOOKUP($B58,heven!$A$2:$E$961,P$1+1,FALSE)),"",VLOOKUP($B58,heven!$A$2:$E$961,P$1+1,FALSE))</f>
      </c>
      <c r="Q58" s="1">
        <f>IF(ISERROR(VLOOKUP($B58,heven!$A$2:$E$961,Q$1+1,FALSE)),"",VLOOKUP($B58,heven!$A$2:$E$961,Q$1+1,FALSE))</f>
      </c>
      <c r="R58" s="1">
        <f>IF(ISERROR(VLOOKUP($B58,heven!$A$2:$E$961,R$1+1,FALSE)),"",VLOOKUP($B58,heven!$A$2:$E$961,R$1+1,FALSE))</f>
      </c>
      <c r="S58" s="1">
        <f>IF(SUM(O58:R58)&gt;0,SUM(O58:R58),"")</f>
      </c>
      <c r="T58" s="1">
        <f>IF(ISERROR(VLOOKUP($B58,gladbeck!$A$2:$E$998,T$1+1,FALSE)),"",VLOOKUP($B58,gladbeck!$A$2:$E$998,T$1+1,FALSE))</f>
        <v>32</v>
      </c>
      <c r="U58" s="1">
        <f>IF(ISERROR(VLOOKUP($B58,gladbeck!$A$2:$E$998,U$1+1,FALSE)),"",VLOOKUP($B58,gladbeck!$A$2:$E$998,U$1+1,FALSE))</f>
        <v>29</v>
      </c>
      <c r="V58" s="1">
        <f>IF(ISERROR(VLOOKUP($B58,gladbeck!$A$2:$E$998,V$1+1,FALSE)),"",VLOOKUP($B58,gladbeck!$A$2:$E$998,V$1+1,FALSE))</f>
        <v>35</v>
      </c>
      <c r="W58" s="1">
        <f>IF(ISERROR(VLOOKUP($B58,gladbeck!$A$2:$E$998,W$1+1,FALSE)),"",VLOOKUP($B58,gladbeck!$A$2:$E$998,W$1+1,FALSE))</f>
        <v>34</v>
      </c>
      <c r="X58" s="1">
        <f>IF(SUM(T58:W58)&gt;0,SUM(T58:W58),"")</f>
        <v>130</v>
      </c>
      <c r="Y58" s="1">
        <f>IF(ISERROR(VLOOKUP($B58,brilon!$A$2:$E$999,Y$1+1,FALSE)),"",VLOOKUP($B58,brilon!$A$2:$E$999,Y$1+1,FALSE))</f>
      </c>
      <c r="Z58" s="1">
        <f>IF(ISERROR(VLOOKUP($B58,brilon!$A$2:$E$999,Z$1+1,FALSE)),"",VLOOKUP($B58,brilon!$A$2:$E$999,Z$1+1,FALSE))</f>
      </c>
      <c r="AA58" s="1">
        <f>IF(ISERROR(VLOOKUP($B58,brilon!$A$2:$E$999,AA$1+1,FALSE)),"",VLOOKUP($B58,brilon!$A$2:$E$999,AA$1+1,FALSE))</f>
      </c>
      <c r="AB58" s="1">
        <f>IF(ISERROR(VLOOKUP($B58,brilon!$A$2:$E$999,AB$1+1,FALSE)),"",VLOOKUP($B58,brilon!$A$2:$E$999,AB$1+1,FALSE))</f>
      </c>
      <c r="AC58" s="1">
        <f>IF(SUM(Y58:AB58)&gt;0,SUM(Y58:AB58),"")</f>
      </c>
      <c r="AD58" s="1">
        <f>IF(ISERROR(VLOOKUP($B58,luedenscheid!$A$2:$E$899,AD$1+1,FALSE)),"",VLOOKUP($B58,luedenscheid!$A$2:$E$899,AD$1+1,FALSE))</f>
        <v>34</v>
      </c>
      <c r="AE58" s="1">
        <f>IF(ISERROR(VLOOKUP($B58,luedenscheid!$A$2:$E$899,AE$1+1,FALSE)),"",VLOOKUP($B58,luedenscheid!$A$2:$E$899,AE$1+1,FALSE))</f>
        <v>32</v>
      </c>
      <c r="AF58" s="1">
        <f>IF(ISERROR(VLOOKUP($B58,luedenscheid!$A$2:$E$899,AF$1+1,FALSE)),"",VLOOKUP($B58,luedenscheid!$A$2:$E$899,AF$1+1,FALSE))</f>
        <v>42</v>
      </c>
      <c r="AG58" s="1">
        <f>IF(ISERROR(VLOOKUP($B58,luedenscheid!$A$2:$E$899,AG$1+1,FALSE)),"",VLOOKUP($B58,luedenscheid!$A$2:$E$899,AG$1+1,FALSE))</f>
        <v>30</v>
      </c>
      <c r="AH58" s="1">
        <f>IF(SUM(AD58:AG58)&gt;0,SUM(AD58:AG58),"")</f>
        <v>138</v>
      </c>
      <c r="AI58" s="1">
        <f>IF(SUM(E58:AH58)&gt;0,SUM(E58:AH58)/2,"")</f>
        <v>268</v>
      </c>
      <c r="AJ58" s="1">
        <f>COUNTIF(E58:H58,"&gt;0")+COUNTIF(J58:M58,"&gt;0")+COUNTIF(O58:R58,"&gt;0")+COUNTIF(T58:W58,"&gt;0")+COUNTIF(Y58:AB58,"&gt;0")+COUNTIF(AD58:AG58,"&gt;0")</f>
        <v>8</v>
      </c>
      <c r="AK58" s="14">
        <f>IF(AJ58&gt;0,AI58/AJ58,"")</f>
        <v>33.5</v>
      </c>
    </row>
    <row r="59" spans="1:37" ht="12.75">
      <c r="A59" s="2">
        <v>46699</v>
      </c>
      <c r="B59" s="1" t="s">
        <v>48</v>
      </c>
      <c r="C59" s="1" t="s">
        <v>83</v>
      </c>
      <c r="D59" s="1" t="s">
        <v>25</v>
      </c>
      <c r="E59" s="1">
        <f>IF(ISERROR(VLOOKUP($B59,meinberg!$A$2:$E$999,E$1+1,FALSE)),"",VLOOKUP($B59,meinberg!$A$2:$E$999,E$1+1,FALSE))</f>
        <v>31</v>
      </c>
      <c r="F59" s="1">
        <f>IF(ISERROR(VLOOKUP($B59,meinberg!$A$2:$E$999,F$1+1,FALSE)),"",VLOOKUP($B59,meinberg!$A$2:$E$999,F$1+1,FALSE))</f>
        <v>39</v>
      </c>
      <c r="G59" s="1">
        <f>IF(ISERROR(VLOOKUP($B59,meinberg!$A$2:$E$999,G$1+1,FALSE)),"",VLOOKUP($B59,meinberg!$A$2:$E$999,G$1+1,FALSE))</f>
        <v>0</v>
      </c>
      <c r="H59" s="1">
        <f>IF(ISERROR(VLOOKUP($B59,meinberg!$A$2:$E$999,H$1+1,FALSE)),"",VLOOKUP($B59,meinberg!$A$2:$E$999,H$1+1,FALSE))</f>
        <v>0</v>
      </c>
      <c r="I59" s="1">
        <f>IF(SUM(E59:H59)&gt;0,SUM(E59:H59),"")</f>
        <v>70</v>
      </c>
      <c r="J59" s="1">
        <f>IF(ISERROR(VLOOKUP($B59,herbede!$A$2:$E$999,J$1+1,FALSE)),"",VLOOKUP($B59,herbede!$A$2:$E$999,J$1+1,FALSE))</f>
      </c>
      <c r="K59" s="1">
        <f>IF(ISERROR(VLOOKUP($B59,herbede!$A$2:$E$999,K$1+1,FALSE)),"",VLOOKUP($B59,herbede!$A$2:$E$999,K$1+1,FALSE))</f>
      </c>
      <c r="L59" s="1">
        <f>IF(ISERROR(VLOOKUP($B59,herbede!$A$2:$E$999,L$1+1,FALSE)),"",VLOOKUP($B59,herbede!$A$2:$E$999,L$1+1,FALSE))</f>
      </c>
      <c r="M59" s="1">
        <f>IF(ISERROR(VLOOKUP($B59,herbede!$A$2:$E$999,M$1+1,FALSE)),"",VLOOKUP($B59,herbede!$A$2:$E$999,M$1+1,FALSE))</f>
      </c>
      <c r="N59" s="1">
        <f>IF(SUM(J59:M59)&gt;0,SUM(J59:M59),"")</f>
      </c>
      <c r="O59" s="1">
        <f>IF(ISERROR(VLOOKUP($B59,heven!$A$2:$E$961,O$1+1,FALSE)),"",VLOOKUP($B59,heven!$A$2:$E$961,O$1+1,FALSE))</f>
      </c>
      <c r="P59" s="1">
        <f>IF(ISERROR(VLOOKUP($B59,heven!$A$2:$E$961,P$1+1,FALSE)),"",VLOOKUP($B59,heven!$A$2:$E$961,P$1+1,FALSE))</f>
      </c>
      <c r="Q59" s="1">
        <f>IF(ISERROR(VLOOKUP($B59,heven!$A$2:$E$961,Q$1+1,FALSE)),"",VLOOKUP($B59,heven!$A$2:$E$961,Q$1+1,FALSE))</f>
      </c>
      <c r="R59" s="1">
        <f>IF(ISERROR(VLOOKUP($B59,heven!$A$2:$E$961,R$1+1,FALSE)),"",VLOOKUP($B59,heven!$A$2:$E$961,R$1+1,FALSE))</f>
      </c>
      <c r="S59" s="1">
        <f>IF(SUM(O59:R59)&gt;0,SUM(O59:R59),"")</f>
      </c>
      <c r="T59" s="1">
        <f>IF(ISERROR(VLOOKUP($B59,gladbeck!$A$2:$E$998,T$1+1,FALSE)),"",VLOOKUP($B59,gladbeck!$A$2:$E$998,T$1+1,FALSE))</f>
      </c>
      <c r="U59" s="1">
        <f>IF(ISERROR(VLOOKUP($B59,gladbeck!$A$2:$E$998,U$1+1,FALSE)),"",VLOOKUP($B59,gladbeck!$A$2:$E$998,U$1+1,FALSE))</f>
      </c>
      <c r="V59" s="1">
        <f>IF(ISERROR(VLOOKUP($B59,gladbeck!$A$2:$E$998,V$1+1,FALSE)),"",VLOOKUP($B59,gladbeck!$A$2:$E$998,V$1+1,FALSE))</f>
      </c>
      <c r="W59" s="1">
        <f>IF(ISERROR(VLOOKUP($B59,gladbeck!$A$2:$E$998,W$1+1,FALSE)),"",VLOOKUP($B59,gladbeck!$A$2:$E$998,W$1+1,FALSE))</f>
      </c>
      <c r="X59" s="1">
        <f>IF(SUM(T59:W59)&gt;0,SUM(T59:W59),"")</f>
      </c>
      <c r="Y59" s="1">
        <f>IF(ISERROR(VLOOKUP($B59,brilon!$A$2:$E$999,Y$1+1,FALSE)),"",VLOOKUP($B59,brilon!$A$2:$E$999,Y$1+1,FALSE))</f>
      </c>
      <c r="Z59" s="1">
        <f>IF(ISERROR(VLOOKUP($B59,brilon!$A$2:$E$999,Z$1+1,FALSE)),"",VLOOKUP($B59,brilon!$A$2:$E$999,Z$1+1,FALSE))</f>
      </c>
      <c r="AA59" s="1">
        <f>IF(ISERROR(VLOOKUP($B59,brilon!$A$2:$E$999,AA$1+1,FALSE)),"",VLOOKUP($B59,brilon!$A$2:$E$999,AA$1+1,FALSE))</f>
      </c>
      <c r="AB59" s="1">
        <f>IF(ISERROR(VLOOKUP($B59,brilon!$A$2:$E$999,AB$1+1,FALSE)),"",VLOOKUP($B59,brilon!$A$2:$E$999,AB$1+1,FALSE))</f>
      </c>
      <c r="AC59" s="1">
        <f>IF(SUM(Y59:AB59)&gt;0,SUM(Y59:AB59),"")</f>
      </c>
      <c r="AD59" s="1">
        <f>IF(ISERROR(VLOOKUP($B59,luedenscheid!$A$2:$E$899,AD$1+1,FALSE)),"",VLOOKUP($B59,luedenscheid!$A$2:$E$899,AD$1+1,FALSE))</f>
        <v>39</v>
      </c>
      <c r="AE59" s="1">
        <f>IF(ISERROR(VLOOKUP($B59,luedenscheid!$A$2:$E$899,AE$1+1,FALSE)),"",VLOOKUP($B59,luedenscheid!$A$2:$E$899,AE$1+1,FALSE))</f>
        <v>37</v>
      </c>
      <c r="AF59" s="1">
        <f>IF(ISERROR(VLOOKUP($B59,luedenscheid!$A$2:$E$899,AF$1+1,FALSE)),"",VLOOKUP($B59,luedenscheid!$A$2:$E$899,AF$1+1,FALSE))</f>
        <v>38</v>
      </c>
      <c r="AG59" s="1">
        <f>IF(ISERROR(VLOOKUP($B59,luedenscheid!$A$2:$E$899,AG$1+1,FALSE)),"",VLOOKUP($B59,luedenscheid!$A$2:$E$899,AG$1+1,FALSE))</f>
        <v>28</v>
      </c>
      <c r="AH59" s="1">
        <f>IF(SUM(AD59:AG59)&gt;0,SUM(AD59:AG59),"")</f>
        <v>142</v>
      </c>
      <c r="AI59" s="1">
        <f>IF(SUM(E59:AH59)&gt;0,SUM(E59:AH59)/2,"")</f>
        <v>212</v>
      </c>
      <c r="AJ59" s="1">
        <f>COUNTIF(E59:H59,"&gt;0")+COUNTIF(J59:M59,"&gt;0")+COUNTIF(O59:R59,"&gt;0")+COUNTIF(T59:W59,"&gt;0")+COUNTIF(Y59:AB59,"&gt;0")+COUNTIF(AD59:AG59,"&gt;0")</f>
        <v>6</v>
      </c>
      <c r="AK59" s="3">
        <f>IF(AJ59&gt;0,AI59/AJ59,"")</f>
        <v>35.333333333333336</v>
      </c>
    </row>
    <row r="60" spans="1:37" ht="12.75">
      <c r="A60" s="16">
        <v>43951</v>
      </c>
      <c r="B60" s="1" t="s">
        <v>93</v>
      </c>
      <c r="C60" s="1" t="s">
        <v>29</v>
      </c>
      <c r="D60" s="1" t="s">
        <v>79</v>
      </c>
      <c r="E60" s="1">
        <f>IF(ISERROR(VLOOKUP($B60,meinberg!$A$2:$E$999,E$1+1,FALSE)),"",VLOOKUP($B60,meinberg!$A$2:$E$999,E$1+1,FALSE))</f>
      </c>
      <c r="F60" s="1">
        <f>IF(ISERROR(VLOOKUP($B60,meinberg!$A$2:$E$999,F$1+1,FALSE)),"",VLOOKUP($B60,meinberg!$A$2:$E$999,F$1+1,FALSE))</f>
      </c>
      <c r="G60" s="1">
        <f>IF(ISERROR(VLOOKUP($B60,meinberg!$A$2:$E$999,G$1+1,FALSE)),"",VLOOKUP($B60,meinberg!$A$2:$E$999,G$1+1,FALSE))</f>
      </c>
      <c r="H60" s="1">
        <f>IF(ISERROR(VLOOKUP($B60,meinberg!$A$2:$E$999,H$1+1,FALSE)),"",VLOOKUP($B60,meinberg!$A$2:$E$999,H$1+1,FALSE))</f>
      </c>
      <c r="I60" s="1">
        <f>IF(SUM(E60:H60)&gt;0,SUM(E60:H60),"")</f>
      </c>
      <c r="J60" s="1">
        <f>IF(ISERROR(VLOOKUP($B60,herbede!$A$2:$E$999,J$1+1,FALSE)),"",VLOOKUP($B60,herbede!$A$2:$E$999,J$1+1,FALSE))</f>
        <v>29</v>
      </c>
      <c r="K60" s="1">
        <f>IF(ISERROR(VLOOKUP($B60,herbede!$A$2:$E$999,K$1+1,FALSE)),"",VLOOKUP($B60,herbede!$A$2:$E$999,K$1+1,FALSE))</f>
        <v>25</v>
      </c>
      <c r="L60" s="1">
        <f>IF(ISERROR(VLOOKUP($B60,herbede!$A$2:$E$999,L$1+1,FALSE)),"",VLOOKUP($B60,herbede!$A$2:$E$999,L$1+1,FALSE))</f>
        <v>29</v>
      </c>
      <c r="M60" s="1">
        <f>IF(ISERROR(VLOOKUP($B60,herbede!$A$2:$E$999,M$1+1,FALSE)),"",VLOOKUP($B60,herbede!$A$2:$E$999,M$1+1,FALSE))</f>
        <v>33</v>
      </c>
      <c r="N60" s="1">
        <f>IF(SUM(J60:M60)&gt;0,SUM(J60:M60),"")</f>
        <v>116</v>
      </c>
      <c r="O60" s="1">
        <f>IF(ISERROR(VLOOKUP($B60,heven!$A$2:$E$961,O$1+1,FALSE)),"",VLOOKUP($B60,heven!$A$2:$E$961,O$1+1,FALSE))</f>
      </c>
      <c r="P60" s="1">
        <f>IF(ISERROR(VLOOKUP($B60,heven!$A$2:$E$961,P$1+1,FALSE)),"",VLOOKUP($B60,heven!$A$2:$E$961,P$1+1,FALSE))</f>
      </c>
      <c r="Q60" s="1">
        <f>IF(ISERROR(VLOOKUP($B60,heven!$A$2:$E$961,Q$1+1,FALSE)),"",VLOOKUP($B60,heven!$A$2:$E$961,Q$1+1,FALSE))</f>
      </c>
      <c r="R60" s="1">
        <f>IF(ISERROR(VLOOKUP($B60,heven!$A$2:$E$961,R$1+1,FALSE)),"",VLOOKUP($B60,heven!$A$2:$E$961,R$1+1,FALSE))</f>
      </c>
      <c r="S60" s="1">
        <f>IF(SUM(O60:R60)&gt;0,SUM(O60:R60),"")</f>
      </c>
      <c r="T60" s="1">
        <f>IF(ISERROR(VLOOKUP($B60,gladbeck!$A$2:$E$998,T$1+1,FALSE)),"",VLOOKUP($B60,gladbeck!$A$2:$E$998,T$1+1,FALSE))</f>
      </c>
      <c r="U60" s="1">
        <f>IF(ISERROR(VLOOKUP($B60,gladbeck!$A$2:$E$998,U$1+1,FALSE)),"",VLOOKUP($B60,gladbeck!$A$2:$E$998,U$1+1,FALSE))</f>
      </c>
      <c r="V60" s="1">
        <f>IF(ISERROR(VLOOKUP($B60,gladbeck!$A$2:$E$998,V$1+1,FALSE)),"",VLOOKUP($B60,gladbeck!$A$2:$E$998,V$1+1,FALSE))</f>
      </c>
      <c r="W60" s="1">
        <f>IF(ISERROR(VLOOKUP($B60,gladbeck!$A$2:$E$998,W$1+1,FALSE)),"",VLOOKUP($B60,gladbeck!$A$2:$E$998,W$1+1,FALSE))</f>
      </c>
      <c r="X60" s="1">
        <f>IF(SUM(T60:W60)&gt;0,SUM(T60:W60),"")</f>
      </c>
      <c r="Y60" s="1">
        <f>IF(ISERROR(VLOOKUP($B60,brilon!$A$2:$E$999,Y$1+1,FALSE)),"",VLOOKUP($B60,brilon!$A$2:$E$999,Y$1+1,FALSE))</f>
      </c>
      <c r="Z60" s="1">
        <f>IF(ISERROR(VLOOKUP($B60,brilon!$A$2:$E$999,Z$1+1,FALSE)),"",VLOOKUP($B60,brilon!$A$2:$E$999,Z$1+1,FALSE))</f>
      </c>
      <c r="AA60" s="1">
        <f>IF(ISERROR(VLOOKUP($B60,brilon!$A$2:$E$999,AA$1+1,FALSE)),"",VLOOKUP($B60,brilon!$A$2:$E$999,AA$1+1,FALSE))</f>
      </c>
      <c r="AB60" s="1">
        <f>IF(ISERROR(VLOOKUP($B60,brilon!$A$2:$E$999,AB$1+1,FALSE)),"",VLOOKUP($B60,brilon!$A$2:$E$999,AB$1+1,FALSE))</f>
      </c>
      <c r="AC60" s="1">
        <f>IF(SUM(Y60:AB60)&gt;0,SUM(Y60:AB60),"")</f>
      </c>
      <c r="AD60" s="1">
        <f>IF(ISERROR(VLOOKUP($B60,luedenscheid!$A$2:$E$899,AD$1+1,FALSE)),"",VLOOKUP($B60,luedenscheid!$A$2:$E$899,AD$1+1,FALSE))</f>
      </c>
      <c r="AE60" s="1">
        <f>IF(ISERROR(VLOOKUP($B60,luedenscheid!$A$2:$E$899,AE$1+1,FALSE)),"",VLOOKUP($B60,luedenscheid!$A$2:$E$899,AE$1+1,FALSE))</f>
      </c>
      <c r="AF60" s="1">
        <f>IF(ISERROR(VLOOKUP($B60,luedenscheid!$A$2:$E$899,AF$1+1,FALSE)),"",VLOOKUP($B60,luedenscheid!$A$2:$E$899,AF$1+1,FALSE))</f>
      </c>
      <c r="AG60" s="1">
        <f>IF(ISERROR(VLOOKUP($B60,luedenscheid!$A$2:$E$899,AG$1+1,FALSE)),"",VLOOKUP($B60,luedenscheid!$A$2:$E$899,AG$1+1,FALSE))</f>
      </c>
      <c r="AH60" s="1">
        <f>IF(SUM(AD60:AG60)&gt;0,SUM(AD60:AG60),"")</f>
      </c>
      <c r="AI60" s="1">
        <f>IF(SUM(E60:AH60)&gt;0,SUM(E60:AH60)/2,"")</f>
        <v>116</v>
      </c>
      <c r="AJ60" s="1">
        <f>COUNTIF(E60:H60,"&gt;0")+COUNTIF(J60:M60,"&gt;0")+COUNTIF(O60:R60,"&gt;0")+COUNTIF(T60:W60,"&gt;0")+COUNTIF(Y60:AB60,"&gt;0")+COUNTIF(AD60:AG60,"&gt;0")</f>
        <v>4</v>
      </c>
      <c r="AK60" s="3">
        <f>IF(AJ60&gt;0,AI60/AJ60,"")</f>
        <v>29</v>
      </c>
    </row>
    <row r="61" spans="1:37" ht="12.75">
      <c r="A61" s="2" t="s">
        <v>140</v>
      </c>
      <c r="B61" s="1" t="s">
        <v>134</v>
      </c>
      <c r="C61" s="1" t="s">
        <v>84</v>
      </c>
      <c r="D61" s="1" t="s">
        <v>25</v>
      </c>
      <c r="E61" s="1">
        <f>IF(ISERROR(VLOOKUP($B61,meinberg!$A$2:$E$999,E$1+1,FALSE)),"",VLOOKUP($B61,meinberg!$A$2:$E$999,E$1+1,FALSE))</f>
      </c>
      <c r="F61" s="1">
        <f>IF(ISERROR(VLOOKUP($B61,meinberg!$A$2:$E$999,F$1+1,FALSE)),"",VLOOKUP($B61,meinberg!$A$2:$E$999,F$1+1,FALSE))</f>
      </c>
      <c r="G61" s="1">
        <f>IF(ISERROR(VLOOKUP($B61,meinberg!$A$2:$E$999,G$1+1,FALSE)),"",VLOOKUP($B61,meinberg!$A$2:$E$999,G$1+1,FALSE))</f>
      </c>
      <c r="H61" s="1">
        <f>IF(ISERROR(VLOOKUP($B61,meinberg!$A$2:$E$999,H$1+1,FALSE)),"",VLOOKUP($B61,meinberg!$A$2:$E$999,H$1+1,FALSE))</f>
      </c>
      <c r="I61" s="1">
        <f>IF(SUM(E61:H61)&gt;0,SUM(E61:H61),"")</f>
      </c>
      <c r="J61" s="1">
        <f>IF(ISERROR(VLOOKUP($B61,herbede!$A$2:$E$999,J$1+1,FALSE)),"",VLOOKUP($B61,herbede!$A$2:$E$999,J$1+1,FALSE))</f>
      </c>
      <c r="K61" s="1">
        <f>IF(ISERROR(VLOOKUP($B61,herbede!$A$2:$E$999,K$1+1,FALSE)),"",VLOOKUP($B61,herbede!$A$2:$E$999,K$1+1,FALSE))</f>
      </c>
      <c r="L61" s="1">
        <f>IF(ISERROR(VLOOKUP($B61,herbede!$A$2:$E$999,L$1+1,FALSE)),"",VLOOKUP($B61,herbede!$A$2:$E$999,L$1+1,FALSE))</f>
      </c>
      <c r="M61" s="1">
        <f>IF(ISERROR(VLOOKUP($B61,herbede!$A$2:$E$999,M$1+1,FALSE)),"",VLOOKUP($B61,herbede!$A$2:$E$999,M$1+1,FALSE))</f>
      </c>
      <c r="N61" s="1">
        <f>IF(SUM(J61:M61)&gt;0,SUM(J61:M61),"")</f>
      </c>
      <c r="O61" s="1">
        <f>IF(ISERROR(VLOOKUP($B61,heven!$A$2:$E$961,O$1+1,FALSE)),"",VLOOKUP($B61,heven!$A$2:$E$961,O$1+1,FALSE))</f>
        <v>28</v>
      </c>
      <c r="P61" s="1">
        <f>IF(ISERROR(VLOOKUP($B61,heven!$A$2:$E$961,P$1+1,FALSE)),"",VLOOKUP($B61,heven!$A$2:$E$961,P$1+1,FALSE))</f>
        <v>30</v>
      </c>
      <c r="Q61" s="1">
        <f>IF(ISERROR(VLOOKUP($B61,heven!$A$2:$E$961,Q$1+1,FALSE)),"",VLOOKUP($B61,heven!$A$2:$E$961,Q$1+1,FALSE))</f>
        <v>33</v>
      </c>
      <c r="R61" s="1">
        <f>IF(ISERROR(VLOOKUP($B61,heven!$A$2:$E$961,R$1+1,FALSE)),"",VLOOKUP($B61,heven!$A$2:$E$961,R$1+1,FALSE))</f>
        <v>31</v>
      </c>
      <c r="S61" s="1">
        <f>IF(SUM(O61:R61)&gt;0,SUM(O61:R61),"")</f>
        <v>122</v>
      </c>
      <c r="T61" s="1">
        <f>IF(ISERROR(VLOOKUP($B61,gladbeck!$A$2:$E$998,T$1+1,FALSE)),"",VLOOKUP($B61,gladbeck!$A$2:$E$998,T$1+1,FALSE))</f>
      </c>
      <c r="U61" s="1">
        <f>IF(ISERROR(VLOOKUP($B61,gladbeck!$A$2:$E$998,U$1+1,FALSE)),"",VLOOKUP($B61,gladbeck!$A$2:$E$998,U$1+1,FALSE))</f>
      </c>
      <c r="V61" s="1">
        <f>IF(ISERROR(VLOOKUP($B61,gladbeck!$A$2:$E$998,V$1+1,FALSE)),"",VLOOKUP($B61,gladbeck!$A$2:$E$998,V$1+1,FALSE))</f>
      </c>
      <c r="W61" s="1">
        <f>IF(ISERROR(VLOOKUP($B61,gladbeck!$A$2:$E$998,W$1+1,FALSE)),"",VLOOKUP($B61,gladbeck!$A$2:$E$998,W$1+1,FALSE))</f>
      </c>
      <c r="X61" s="1">
        <f>IF(SUM(T61:W61)&gt;0,SUM(T61:W61),"")</f>
      </c>
      <c r="Y61" s="1">
        <f>IF(ISERROR(VLOOKUP($B61,brilon!$A$2:$E$999,Y$1+1,FALSE)),"",VLOOKUP($B61,brilon!$A$2:$E$999,Y$1+1,FALSE))</f>
      </c>
      <c r="Z61" s="1">
        <f>IF(ISERROR(VLOOKUP($B61,brilon!$A$2:$E$999,Z$1+1,FALSE)),"",VLOOKUP($B61,brilon!$A$2:$E$999,Z$1+1,FALSE))</f>
      </c>
      <c r="AA61" s="1">
        <f>IF(ISERROR(VLOOKUP($B61,brilon!$A$2:$E$999,AA$1+1,FALSE)),"",VLOOKUP($B61,brilon!$A$2:$E$999,AA$1+1,FALSE))</f>
      </c>
      <c r="AB61" s="1">
        <f>IF(ISERROR(VLOOKUP($B61,brilon!$A$2:$E$999,AB$1+1,FALSE)),"",VLOOKUP($B61,brilon!$A$2:$E$999,AB$1+1,FALSE))</f>
      </c>
      <c r="AC61" s="1">
        <f>IF(SUM(Y61:AB61)&gt;0,SUM(Y61:AB61),"")</f>
      </c>
      <c r="AD61" s="1">
        <f>IF(ISERROR(VLOOKUP($B61,luedenscheid!$A$2:$E$899,AD$1+1,FALSE)),"",VLOOKUP($B61,luedenscheid!$A$2:$E$899,AD$1+1,FALSE))</f>
      </c>
      <c r="AE61" s="1">
        <f>IF(ISERROR(VLOOKUP($B61,luedenscheid!$A$2:$E$899,AE$1+1,FALSE)),"",VLOOKUP($B61,luedenscheid!$A$2:$E$899,AE$1+1,FALSE))</f>
      </c>
      <c r="AF61" s="1">
        <f>IF(ISERROR(VLOOKUP($B61,luedenscheid!$A$2:$E$899,AF$1+1,FALSE)),"",VLOOKUP($B61,luedenscheid!$A$2:$E$899,AF$1+1,FALSE))</f>
      </c>
      <c r="AG61" s="1">
        <f>IF(ISERROR(VLOOKUP($B61,luedenscheid!$A$2:$E$899,AG$1+1,FALSE)),"",VLOOKUP($B61,luedenscheid!$A$2:$E$899,AG$1+1,FALSE))</f>
      </c>
      <c r="AH61" s="1">
        <f>IF(SUM(AD61:AG61)&gt;0,SUM(AD61:AG61),"")</f>
      </c>
      <c r="AI61" s="1">
        <f>IF(SUM(E61:AH61)&gt;0,SUM(E61:AH61)/2,"")</f>
        <v>122</v>
      </c>
      <c r="AJ61" s="1">
        <f>COUNTIF(E61:H61,"&gt;0")+COUNTIF(J61:M61,"&gt;0")+COUNTIF(O61:R61,"&gt;0")+COUNTIF(T61:W61,"&gt;0")+COUNTIF(Y61:AB61,"&gt;0")+COUNTIF(AD61:AG61,"&gt;0")</f>
        <v>4</v>
      </c>
      <c r="AK61" s="3">
        <f>IF(AJ61&gt;0,AI61/AJ61,"")</f>
        <v>30.5</v>
      </c>
    </row>
    <row r="62" spans="1:37" ht="12.75">
      <c r="A62" s="18">
        <v>38111</v>
      </c>
      <c r="B62" s="18" t="s">
        <v>75</v>
      </c>
      <c r="C62" s="1" t="s">
        <v>85</v>
      </c>
      <c r="D62" s="1" t="s">
        <v>81</v>
      </c>
      <c r="E62" s="1">
        <f>IF(ISERROR(VLOOKUP($B62,meinberg!$A$2:$E$999,E$1+1,FALSE)),"",VLOOKUP($B62,meinberg!$A$2:$E$999,E$1+1,FALSE))</f>
        <v>35</v>
      </c>
      <c r="F62" s="1">
        <f>IF(ISERROR(VLOOKUP($B62,meinberg!$A$2:$E$999,F$1+1,FALSE)),"",VLOOKUP($B62,meinberg!$A$2:$E$999,F$1+1,FALSE))</f>
        <v>30</v>
      </c>
      <c r="G62" s="1">
        <f>IF(ISERROR(VLOOKUP($B62,meinberg!$A$2:$E$999,G$1+1,FALSE)),"",VLOOKUP($B62,meinberg!$A$2:$E$999,G$1+1,FALSE))</f>
        <v>0</v>
      </c>
      <c r="H62" s="1">
        <f>IF(ISERROR(VLOOKUP($B62,meinberg!$A$2:$E$999,H$1+1,FALSE)),"",VLOOKUP($B62,meinberg!$A$2:$E$999,H$1+1,FALSE))</f>
        <v>0</v>
      </c>
      <c r="I62" s="1">
        <f>IF(SUM(E62:H62)&gt;0,SUM(E62:H62),"")</f>
        <v>65</v>
      </c>
      <c r="J62" s="1">
        <f>IF(ISERROR(VLOOKUP($B62,herbede!$A$2:$E$999,J$1+1,FALSE)),"",VLOOKUP($B62,herbede!$A$2:$E$999,J$1+1,FALSE))</f>
      </c>
      <c r="K62" s="1">
        <f>IF(ISERROR(VLOOKUP($B62,herbede!$A$2:$E$999,K$1+1,FALSE)),"",VLOOKUP($B62,herbede!$A$2:$E$999,K$1+1,FALSE))</f>
      </c>
      <c r="L62" s="1">
        <f>IF(ISERROR(VLOOKUP($B62,herbede!$A$2:$E$999,L$1+1,FALSE)),"",VLOOKUP($B62,herbede!$A$2:$E$999,L$1+1,FALSE))</f>
      </c>
      <c r="M62" s="1">
        <f>IF(ISERROR(VLOOKUP($B62,herbede!$A$2:$E$999,M$1+1,FALSE)),"",VLOOKUP($B62,herbede!$A$2:$E$999,M$1+1,FALSE))</f>
      </c>
      <c r="N62" s="1">
        <f>IF(SUM(J62:M62)&gt;0,SUM(J62:M62),"")</f>
      </c>
      <c r="O62" s="1">
        <f>IF(ISERROR(VLOOKUP($B62,heven!$A$2:$E$961,O$1+1,FALSE)),"",VLOOKUP($B62,heven!$A$2:$E$961,O$1+1,FALSE))</f>
      </c>
      <c r="P62" s="1">
        <f>IF(ISERROR(VLOOKUP($B62,heven!$A$2:$E$961,P$1+1,FALSE)),"",VLOOKUP($B62,heven!$A$2:$E$961,P$1+1,FALSE))</f>
      </c>
      <c r="Q62" s="1">
        <f>IF(ISERROR(VLOOKUP($B62,heven!$A$2:$E$961,Q$1+1,FALSE)),"",VLOOKUP($B62,heven!$A$2:$E$961,Q$1+1,FALSE))</f>
      </c>
      <c r="R62" s="1">
        <f>IF(ISERROR(VLOOKUP($B62,heven!$A$2:$E$961,R$1+1,FALSE)),"",VLOOKUP($B62,heven!$A$2:$E$961,R$1+1,FALSE))</f>
      </c>
      <c r="S62" s="1">
        <f>IF(SUM(O62:R62)&gt;0,SUM(O62:R62),"")</f>
      </c>
      <c r="T62" s="1">
        <f>IF(ISERROR(VLOOKUP($B62,gladbeck!$A$2:$E$998,T$1+1,FALSE)),"",VLOOKUP($B62,gladbeck!$A$2:$E$998,T$1+1,FALSE))</f>
      </c>
      <c r="U62" s="1">
        <f>IF(ISERROR(VLOOKUP($B62,gladbeck!$A$2:$E$998,U$1+1,FALSE)),"",VLOOKUP($B62,gladbeck!$A$2:$E$998,U$1+1,FALSE))</f>
      </c>
      <c r="V62" s="1">
        <f>IF(ISERROR(VLOOKUP($B62,gladbeck!$A$2:$E$998,V$1+1,FALSE)),"",VLOOKUP($B62,gladbeck!$A$2:$E$998,V$1+1,FALSE))</f>
      </c>
      <c r="W62" s="1">
        <f>IF(ISERROR(VLOOKUP($B62,gladbeck!$A$2:$E$998,W$1+1,FALSE)),"",VLOOKUP($B62,gladbeck!$A$2:$E$998,W$1+1,FALSE))</f>
      </c>
      <c r="X62" s="1">
        <f>IF(SUM(T62:W62)&gt;0,SUM(T62:W62),"")</f>
      </c>
      <c r="Y62" s="1">
        <f>IF(ISERROR(VLOOKUP($B62,brilon!$A$2:$E$999,Y$1+1,FALSE)),"",VLOOKUP($B62,brilon!$A$2:$E$999,Y$1+1,FALSE))</f>
      </c>
      <c r="Z62" s="1">
        <f>IF(ISERROR(VLOOKUP($B62,brilon!$A$2:$E$999,Z$1+1,FALSE)),"",VLOOKUP($B62,brilon!$A$2:$E$999,Z$1+1,FALSE))</f>
      </c>
      <c r="AA62" s="1">
        <f>IF(ISERROR(VLOOKUP($B62,brilon!$A$2:$E$999,AA$1+1,FALSE)),"",VLOOKUP($B62,brilon!$A$2:$E$999,AA$1+1,FALSE))</f>
      </c>
      <c r="AB62" s="1">
        <f>IF(ISERROR(VLOOKUP($B62,brilon!$A$2:$E$999,AB$1+1,FALSE)),"",VLOOKUP($B62,brilon!$A$2:$E$999,AB$1+1,FALSE))</f>
      </c>
      <c r="AC62" s="1">
        <f>IF(SUM(Y62:AB62)&gt;0,SUM(Y62:AB62),"")</f>
      </c>
      <c r="AD62" s="1">
        <f>IF(ISERROR(VLOOKUP($B62,luedenscheid!$A$2:$E$899,AD$1+1,FALSE)),"",VLOOKUP($B62,luedenscheid!$A$2:$E$899,AD$1+1,FALSE))</f>
      </c>
      <c r="AE62" s="1">
        <f>IF(ISERROR(VLOOKUP($B62,luedenscheid!$A$2:$E$899,AE$1+1,FALSE)),"",VLOOKUP($B62,luedenscheid!$A$2:$E$899,AE$1+1,FALSE))</f>
      </c>
      <c r="AF62" s="1">
        <f>IF(ISERROR(VLOOKUP($B62,luedenscheid!$A$2:$E$899,AF$1+1,FALSE)),"",VLOOKUP($B62,luedenscheid!$A$2:$E$899,AF$1+1,FALSE))</f>
      </c>
      <c r="AG62" s="1">
        <f>IF(ISERROR(VLOOKUP($B62,luedenscheid!$A$2:$E$899,AG$1+1,FALSE)),"",VLOOKUP($B62,luedenscheid!$A$2:$E$899,AG$1+1,FALSE))</f>
      </c>
      <c r="AH62" s="1">
        <f>IF(SUM(AD62:AG62)&gt;0,SUM(AD62:AG62),"")</f>
      </c>
      <c r="AI62" s="1">
        <f>IF(SUM(E62:AH62)&gt;0,SUM(E62:AH62)/2,"")</f>
        <v>65</v>
      </c>
      <c r="AJ62" s="1">
        <f>COUNTIF(E62:H62,"&gt;0")+COUNTIF(J62:M62,"&gt;0")+COUNTIF(O62:R62,"&gt;0")+COUNTIF(T62:W62,"&gt;0")+COUNTIF(Y62:AB62,"&gt;0")+COUNTIF(AD62:AG62,"&gt;0")</f>
        <v>2</v>
      </c>
      <c r="AK62" s="3">
        <f>IF(AJ62&gt;0,AI62/AJ62,"")</f>
        <v>32.5</v>
      </c>
    </row>
    <row r="63" spans="1:37" ht="13.5" thickBot="1">
      <c r="A63" s="4"/>
      <c r="B63" s="5"/>
      <c r="C63" s="5"/>
      <c r="D63" s="5"/>
      <c r="E63" s="5">
        <f>IF(ISERROR(VLOOKUP($B63,meinberg!$A$2:$E$999,E$1+1,FALSE)),"",VLOOKUP($B63,meinberg!$A$2:$E$999,E$1+1,FALSE))</f>
      </c>
      <c r="F63" s="5">
        <f>IF(ISERROR(VLOOKUP($B63,meinberg!$A$2:$E$999,F$1+1,FALSE)),"",VLOOKUP($B63,meinberg!$A$2:$E$999,F$1+1,FALSE))</f>
      </c>
      <c r="G63" s="5">
        <f>IF(ISERROR(VLOOKUP($B63,meinberg!$A$2:$E$999,G$1+1,FALSE)),"",VLOOKUP($B63,meinberg!$A$2:$E$999,G$1+1,FALSE))</f>
      </c>
      <c r="H63" s="5">
        <f>IF(ISERROR(VLOOKUP($B63,meinberg!$A$2:$E$999,H$1+1,FALSE)),"",VLOOKUP($B63,meinberg!$A$2:$E$999,H$1+1,FALSE))</f>
      </c>
      <c r="I63" s="5">
        <f>IF(SUM(E63:H63)&gt;0,SUM(E63:H63),"")</f>
      </c>
      <c r="J63" s="5">
        <f>IF(ISERROR(VLOOKUP($B63,herbede!$A$2:$E$999,J$1+1,FALSE)),"",VLOOKUP($B63,herbede!$A$2:$E$999,J$1+1,FALSE))</f>
      </c>
      <c r="K63" s="5">
        <f>IF(ISERROR(VLOOKUP($B63,herbede!$A$2:$E$999,K$1+1,FALSE)),"",VLOOKUP($B63,herbede!$A$2:$E$999,K$1+1,FALSE))</f>
      </c>
      <c r="L63" s="5">
        <f>IF(ISERROR(VLOOKUP($B63,herbede!$A$2:$E$999,L$1+1,FALSE)),"",VLOOKUP($B63,herbede!$A$2:$E$999,L$1+1,FALSE))</f>
      </c>
      <c r="M63" s="5">
        <f>IF(ISERROR(VLOOKUP($B63,herbede!$A$2:$E$999,M$1+1,FALSE)),"",VLOOKUP($B63,herbede!$A$2:$E$999,M$1+1,FALSE))</f>
      </c>
      <c r="N63" s="5">
        <f>IF(SUM(J63:M63)&gt;0,SUM(J63:M63),"")</f>
      </c>
      <c r="O63" s="5">
        <f>IF(ISERROR(VLOOKUP($B63,heven!$A$2:$E$961,O$1+1,FALSE)),"",VLOOKUP($B63,heven!$A$2:$E$961,O$1+1,FALSE))</f>
      </c>
      <c r="P63" s="5">
        <f>IF(ISERROR(VLOOKUP($B63,heven!$A$2:$E$961,P$1+1,FALSE)),"",VLOOKUP($B63,heven!$A$2:$E$961,P$1+1,FALSE))</f>
      </c>
      <c r="Q63" s="5">
        <f>IF(ISERROR(VLOOKUP($B63,heven!$A$2:$E$961,Q$1+1,FALSE)),"",VLOOKUP($B63,heven!$A$2:$E$961,Q$1+1,FALSE))</f>
      </c>
      <c r="R63" s="5">
        <f>IF(ISERROR(VLOOKUP($B63,heven!$A$2:$E$961,R$1+1,FALSE)),"",VLOOKUP($B63,heven!$A$2:$E$961,R$1+1,FALSE))</f>
      </c>
      <c r="S63" s="5">
        <f>IF(SUM(O63:R63)&gt;0,SUM(O63:R63),"")</f>
      </c>
      <c r="T63" s="5">
        <f>IF(ISERROR(VLOOKUP($B63,gladbeck!$A$2:$E$998,T$1+1,FALSE)),"",VLOOKUP($B63,gladbeck!$A$2:$E$998,T$1+1,FALSE))</f>
      </c>
      <c r="U63" s="5">
        <f>IF(ISERROR(VLOOKUP($B63,gladbeck!$A$2:$E$998,U$1+1,FALSE)),"",VLOOKUP($B63,gladbeck!$A$2:$E$998,U$1+1,FALSE))</f>
      </c>
      <c r="V63" s="5">
        <f>IF(ISERROR(VLOOKUP($B63,gladbeck!$A$2:$E$998,V$1+1,FALSE)),"",VLOOKUP($B63,gladbeck!$A$2:$E$998,V$1+1,FALSE))</f>
      </c>
      <c r="W63" s="5">
        <f>IF(ISERROR(VLOOKUP($B63,gladbeck!$A$2:$E$998,W$1+1,FALSE)),"",VLOOKUP($B63,gladbeck!$A$2:$E$998,W$1+1,FALSE))</f>
      </c>
      <c r="X63" s="5">
        <f>IF(SUM(T63:W63)&gt;0,SUM(T63:W63),"")</f>
      </c>
      <c r="Y63" s="5">
        <f>IF(ISERROR(VLOOKUP($B63,brilon!$A$2:$E$999,Y$1+1,FALSE)),"",VLOOKUP($B63,brilon!$A$2:$E$999,Y$1+1,FALSE))</f>
      </c>
      <c r="Z63" s="5">
        <f>IF(ISERROR(VLOOKUP($B63,brilon!$A$2:$E$999,Z$1+1,FALSE)),"",VLOOKUP($B63,brilon!$A$2:$E$999,Z$1+1,FALSE))</f>
      </c>
      <c r="AA63" s="5">
        <f>IF(ISERROR(VLOOKUP($B63,brilon!$A$2:$E$999,AA$1+1,FALSE)),"",VLOOKUP($B63,brilon!$A$2:$E$999,AA$1+1,FALSE))</f>
      </c>
      <c r="AB63" s="5">
        <f>IF(ISERROR(VLOOKUP($B63,brilon!$A$2:$E$999,AB$1+1,FALSE)),"",VLOOKUP($B63,brilon!$A$2:$E$999,AB$1+1,FALSE))</f>
      </c>
      <c r="AC63" s="5">
        <f>IF(SUM(Y63:AB63)&gt;0,SUM(Y63:AB63),"")</f>
      </c>
      <c r="AD63" s="5">
        <f>IF(ISERROR(VLOOKUP($B63,luedenscheid!$A$2:$E$899,AD$1+1,FALSE)),"",VLOOKUP($B63,luedenscheid!$A$2:$E$899,AD$1+1,FALSE))</f>
      </c>
      <c r="AE63" s="5">
        <f>IF(ISERROR(VLOOKUP($B63,luedenscheid!$A$2:$E$899,AE$1+1,FALSE)),"",VLOOKUP($B63,luedenscheid!$A$2:$E$899,AE$1+1,FALSE))</f>
      </c>
      <c r="AF63" s="5">
        <f>IF(ISERROR(VLOOKUP($B63,luedenscheid!$A$2:$E$899,AF$1+1,FALSE)),"",VLOOKUP($B63,luedenscheid!$A$2:$E$899,AF$1+1,FALSE))</f>
      </c>
      <c r="AG63" s="5">
        <f>IF(ISERROR(VLOOKUP($B63,luedenscheid!$A$2:$E$899,AG$1+1,FALSE)),"",VLOOKUP($B63,luedenscheid!$A$2:$E$899,AG$1+1,FALSE))</f>
      </c>
      <c r="AH63" s="5">
        <f>IF(SUM(AD63:AG63)&gt;0,SUM(AD63:AG63),"")</f>
      </c>
      <c r="AI63" s="5">
        <f>IF(SUM(E63:AH63)&gt;0,SUM(E63:AH63)/2,"")</f>
      </c>
      <c r="AJ63" s="5">
        <f>COUNTIF(E63:H63,"&gt;0")+COUNTIF(J63:M63,"&gt;0")+COUNTIF(O63:R63,"&gt;0")+COUNTIF(T63:W63,"&gt;0")+COUNTIF(Y63:AB63,"&gt;0")+COUNTIF(AD63:AG63,"&gt;0")</f>
        <v>0</v>
      </c>
      <c r="AK63" s="6">
        <f>IF(AJ63&gt;0,AI63/AJ63,"")</f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&amp;LNBV Verbandsliga Abt. 2&amp;CSaison 2010/2011&amp;REinzelrangliste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4.003906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40</v>
      </c>
      <c r="H1" t="s">
        <v>7</v>
      </c>
    </row>
    <row r="2" spans="1:9" ht="12.75">
      <c r="A2" t="s">
        <v>14</v>
      </c>
      <c r="B2">
        <v>28</v>
      </c>
      <c r="C2">
        <v>26</v>
      </c>
      <c r="D2">
        <v>0</v>
      </c>
      <c r="E2">
        <v>0</v>
      </c>
      <c r="F2">
        <v>54</v>
      </c>
      <c r="G2">
        <v>2</v>
      </c>
      <c r="H2">
        <v>4095</v>
      </c>
      <c r="I2" t="str">
        <f>VLOOKUP(H2,Einzelrangliste!$A$2:$B$99,2,FALSE)</f>
        <v>Pondruff, Klaus</v>
      </c>
    </row>
    <row r="3" spans="1:9" ht="12.75">
      <c r="A3" t="s">
        <v>19</v>
      </c>
      <c r="B3">
        <v>25</v>
      </c>
      <c r="C3">
        <v>27</v>
      </c>
      <c r="D3">
        <v>0</v>
      </c>
      <c r="E3">
        <v>0</v>
      </c>
      <c r="F3">
        <v>52</v>
      </c>
      <c r="G3">
        <v>2</v>
      </c>
      <c r="H3">
        <v>18014</v>
      </c>
      <c r="I3" t="str">
        <f>VLOOKUP(H3,Einzelrangliste!$A$2:$B$99,2,FALSE)</f>
        <v>Dunker, Klaus</v>
      </c>
    </row>
    <row r="4" spans="1:9" ht="12.75">
      <c r="A4" t="s">
        <v>15</v>
      </c>
      <c r="B4">
        <v>30</v>
      </c>
      <c r="C4">
        <v>28</v>
      </c>
      <c r="D4">
        <v>0</v>
      </c>
      <c r="E4">
        <v>0</v>
      </c>
      <c r="F4">
        <v>58</v>
      </c>
      <c r="G4">
        <v>2</v>
      </c>
      <c r="H4">
        <v>26834</v>
      </c>
      <c r="I4" t="str">
        <f>VLOOKUP(H4,Einzelrangliste!$A$2:$B$99,2,FALSE)</f>
        <v>Inck, Alfred</v>
      </c>
    </row>
    <row r="5" spans="1:9" ht="12.75">
      <c r="A5" t="s">
        <v>16</v>
      </c>
      <c r="B5">
        <v>28</v>
      </c>
      <c r="C5">
        <v>26</v>
      </c>
      <c r="D5">
        <v>0</v>
      </c>
      <c r="E5">
        <v>0</v>
      </c>
      <c r="F5">
        <v>54</v>
      </c>
      <c r="G5">
        <v>2</v>
      </c>
      <c r="H5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23</v>
      </c>
      <c r="C6">
        <v>29</v>
      </c>
      <c r="D6">
        <v>0</v>
      </c>
      <c r="E6">
        <v>0</v>
      </c>
      <c r="F6">
        <v>52</v>
      </c>
      <c r="G6">
        <v>6</v>
      </c>
      <c r="H6">
        <v>21681</v>
      </c>
      <c r="I6" t="str">
        <f>VLOOKUP(H6,Einzelrangliste!$A$2:$B$99,2,FALSE)</f>
        <v>Bogdahn, Volker</v>
      </c>
    </row>
    <row r="7" spans="1:9" ht="12.75">
      <c r="A7" t="s">
        <v>18</v>
      </c>
      <c r="B7">
        <v>31</v>
      </c>
      <c r="C7">
        <v>31</v>
      </c>
      <c r="D7">
        <v>0</v>
      </c>
      <c r="E7">
        <v>0</v>
      </c>
      <c r="F7">
        <v>62</v>
      </c>
      <c r="G7">
        <v>0</v>
      </c>
      <c r="H7">
        <v>4492</v>
      </c>
      <c r="I7" t="str">
        <f>VLOOKUP(H7,Einzelrangliste!$A$2:$B$99,2,FALSE)</f>
        <v>Koll, Max</v>
      </c>
    </row>
    <row r="8" spans="1:9" ht="12.75">
      <c r="A8" t="s">
        <v>22</v>
      </c>
      <c r="B8">
        <v>32</v>
      </c>
      <c r="C8">
        <v>29</v>
      </c>
      <c r="D8">
        <v>0</v>
      </c>
      <c r="E8">
        <v>0</v>
      </c>
      <c r="F8">
        <v>61</v>
      </c>
      <c r="G8">
        <v>3</v>
      </c>
      <c r="H8">
        <v>47393</v>
      </c>
      <c r="I8" t="str">
        <f>VLOOKUP(H8,Einzelrangliste!$A$2:$B$99,2,FALSE)</f>
        <v>Dunker, Maik</v>
      </c>
    </row>
    <row r="9" spans="1:9" ht="12.75">
      <c r="A9" t="s">
        <v>20</v>
      </c>
      <c r="B9">
        <v>31</v>
      </c>
      <c r="C9">
        <v>38</v>
      </c>
      <c r="D9">
        <v>0</v>
      </c>
      <c r="E9">
        <v>0</v>
      </c>
      <c r="F9">
        <v>69</v>
      </c>
      <c r="G9">
        <v>7</v>
      </c>
      <c r="H9">
        <v>36379</v>
      </c>
      <c r="I9" t="str">
        <f>VLOOKUP(H9,Einzelrangliste!$A$2:$B$99,2,FALSE)</f>
        <v>Koll, Renate</v>
      </c>
    </row>
    <row r="10" spans="1:9" ht="12.75">
      <c r="A10" t="s">
        <v>41</v>
      </c>
      <c r="B10">
        <v>28</v>
      </c>
      <c r="C10">
        <v>26</v>
      </c>
      <c r="D10">
        <v>0</v>
      </c>
      <c r="E10">
        <v>0</v>
      </c>
      <c r="F10">
        <v>54</v>
      </c>
      <c r="G10">
        <v>2</v>
      </c>
      <c r="H10">
        <v>44676</v>
      </c>
      <c r="I10" t="str">
        <f>VLOOKUP(H10,Einzelrangliste!$A$2:$B$99,2,FALSE)</f>
        <v>Vogt, Markus</v>
      </c>
    </row>
    <row r="11" spans="1:9" ht="12.75">
      <c r="A11" t="s">
        <v>42</v>
      </c>
      <c r="B11">
        <v>26</v>
      </c>
      <c r="C11">
        <v>35</v>
      </c>
      <c r="D11">
        <v>0</v>
      </c>
      <c r="E11">
        <v>0</v>
      </c>
      <c r="F11">
        <v>61</v>
      </c>
      <c r="G11">
        <v>9</v>
      </c>
      <c r="H11">
        <v>49659</v>
      </c>
      <c r="I11" t="str">
        <f>VLOOKUP(H11,Einzelrangliste!$A$2:$B$99,2,FALSE)</f>
        <v>Schilling, Marcel</v>
      </c>
    </row>
    <row r="12" spans="1:9" ht="12.75">
      <c r="A12" t="s">
        <v>43</v>
      </c>
      <c r="B12">
        <v>28</v>
      </c>
      <c r="C12">
        <v>28</v>
      </c>
      <c r="D12">
        <v>0</v>
      </c>
      <c r="E12">
        <v>0</v>
      </c>
      <c r="F12">
        <v>56</v>
      </c>
      <c r="G12">
        <v>0</v>
      </c>
      <c r="H12">
        <v>38218</v>
      </c>
      <c r="I12" t="str">
        <f>VLOOKUP(H12,Einzelrangliste!$A$2:$B$99,2,FALSE)</f>
        <v>Schleich, Peter</v>
      </c>
    </row>
    <row r="13" spans="1:9" ht="12.75">
      <c r="A13" t="s">
        <v>44</v>
      </c>
      <c r="B13">
        <v>31</v>
      </c>
      <c r="C13">
        <v>33</v>
      </c>
      <c r="D13">
        <v>0</v>
      </c>
      <c r="E13">
        <v>0</v>
      </c>
      <c r="F13">
        <v>64</v>
      </c>
      <c r="G13">
        <v>2</v>
      </c>
      <c r="H13">
        <v>51888</v>
      </c>
      <c r="I13" t="str">
        <f>VLOOKUP(H13,Einzelrangliste!$A$2:$B$99,2,FALSE)</f>
        <v>Heese, Hans-Joachim</v>
      </c>
    </row>
    <row r="14" spans="1:9" ht="12.75">
      <c r="A14" t="s">
        <v>45</v>
      </c>
      <c r="B14">
        <v>32</v>
      </c>
      <c r="C14">
        <v>25</v>
      </c>
      <c r="D14">
        <v>0</v>
      </c>
      <c r="E14">
        <v>0</v>
      </c>
      <c r="F14">
        <v>57</v>
      </c>
      <c r="G14">
        <v>7</v>
      </c>
      <c r="H14">
        <v>45208</v>
      </c>
      <c r="I14" t="str">
        <f>VLOOKUP(H14,Einzelrangliste!$A$2:$B$99,2,FALSE)</f>
        <v>Becherer, Josef-Michael</v>
      </c>
    </row>
    <row r="15" spans="1:9" ht="12.75">
      <c r="A15" t="s">
        <v>46</v>
      </c>
      <c r="B15">
        <v>25</v>
      </c>
      <c r="C15">
        <v>31</v>
      </c>
      <c r="D15">
        <v>0</v>
      </c>
      <c r="E15">
        <v>0</v>
      </c>
      <c r="F15">
        <v>56</v>
      </c>
      <c r="G15">
        <v>6</v>
      </c>
      <c r="H15">
        <v>44385</v>
      </c>
      <c r="I15" t="str">
        <f>VLOOKUP(H15,Einzelrangliste!$A$2:$B$99,2,FALSE)</f>
        <v>Lemm, Andreas</v>
      </c>
    </row>
    <row r="16" spans="1:9" ht="12.75">
      <c r="A16" t="s">
        <v>47</v>
      </c>
      <c r="B16">
        <v>31</v>
      </c>
      <c r="C16">
        <v>32</v>
      </c>
      <c r="D16">
        <v>0</v>
      </c>
      <c r="E16">
        <v>0</v>
      </c>
      <c r="F16">
        <v>63</v>
      </c>
      <c r="G16">
        <v>1</v>
      </c>
      <c r="H16">
        <v>3990</v>
      </c>
      <c r="I16" t="str">
        <f>VLOOKUP(H16,Einzelrangliste!$A$2:$B$99,2,FALSE)</f>
        <v>Büscher, Rolf</v>
      </c>
    </row>
    <row r="17" spans="1:9" ht="12.75">
      <c r="A17" t="s">
        <v>48</v>
      </c>
      <c r="B17">
        <v>31</v>
      </c>
      <c r="C17">
        <v>39</v>
      </c>
      <c r="D17">
        <v>0</v>
      </c>
      <c r="E17">
        <v>0</v>
      </c>
      <c r="F17">
        <v>70</v>
      </c>
      <c r="G17">
        <v>8</v>
      </c>
      <c r="H17">
        <v>46699</v>
      </c>
      <c r="I17" t="str">
        <f>VLOOKUP(H17,Einzelrangliste!$A$2:$B$99,2,FALSE)</f>
        <v>Kaiser, Thomas</v>
      </c>
    </row>
    <row r="18" spans="1:9" ht="12.75">
      <c r="A18" t="s">
        <v>49</v>
      </c>
      <c r="B18">
        <v>30</v>
      </c>
      <c r="C18">
        <v>32</v>
      </c>
      <c r="D18">
        <v>0</v>
      </c>
      <c r="E18">
        <v>0</v>
      </c>
      <c r="F18">
        <v>62</v>
      </c>
      <c r="G18">
        <v>2</v>
      </c>
      <c r="H18">
        <v>49657</v>
      </c>
      <c r="I18" t="str">
        <f>VLOOKUP(H18,Einzelrangliste!$A$2:$B$99,2,FALSE)</f>
        <v>Ziegler, Sebastian</v>
      </c>
    </row>
    <row r="19" spans="1:9" ht="12.75">
      <c r="A19" t="s">
        <v>21</v>
      </c>
      <c r="B19">
        <v>36</v>
      </c>
      <c r="C19">
        <v>27</v>
      </c>
      <c r="D19">
        <v>0</v>
      </c>
      <c r="E19">
        <v>0</v>
      </c>
      <c r="F19">
        <v>63</v>
      </c>
      <c r="G19">
        <v>9</v>
      </c>
      <c r="H19">
        <v>44954</v>
      </c>
      <c r="I19" t="str">
        <f>VLOOKUP(H19,Einzelrangliste!$A$2:$B$99,2,FALSE)</f>
        <v>Inck, Alwine</v>
      </c>
    </row>
    <row r="20" spans="1:9" ht="12.75">
      <c r="A20" t="s">
        <v>50</v>
      </c>
      <c r="B20">
        <v>41</v>
      </c>
      <c r="C20">
        <v>36</v>
      </c>
      <c r="D20">
        <v>0</v>
      </c>
      <c r="E20">
        <v>0</v>
      </c>
      <c r="F20">
        <v>77</v>
      </c>
      <c r="G20">
        <v>5</v>
      </c>
      <c r="H20">
        <v>4096</v>
      </c>
      <c r="I20" t="str">
        <f>VLOOKUP(H20,Einzelrangliste!$A$2:$B$99,2,FALSE)</f>
        <v>Wolff, Hermann</v>
      </c>
    </row>
    <row r="21" spans="1:9" ht="12.75">
      <c r="A21" t="s">
        <v>51</v>
      </c>
      <c r="B21">
        <v>35</v>
      </c>
      <c r="C21">
        <v>26</v>
      </c>
      <c r="D21">
        <v>0</v>
      </c>
      <c r="E21">
        <v>0</v>
      </c>
      <c r="F21">
        <v>61</v>
      </c>
      <c r="G21">
        <v>9</v>
      </c>
      <c r="H21">
        <v>4438</v>
      </c>
      <c r="I21" t="str">
        <f>VLOOKUP(H21,Einzelrangliste!$A$2:$B$99,2,FALSE)</f>
        <v>Zeisler, Werner</v>
      </c>
    </row>
    <row r="22" spans="1:9" ht="12.75">
      <c r="A22" t="s">
        <v>52</v>
      </c>
      <c r="B22">
        <v>32</v>
      </c>
      <c r="C22">
        <v>34</v>
      </c>
      <c r="D22">
        <v>0</v>
      </c>
      <c r="E22">
        <v>0</v>
      </c>
      <c r="F22">
        <v>66</v>
      </c>
      <c r="G22">
        <v>2</v>
      </c>
      <c r="H22">
        <v>27148</v>
      </c>
      <c r="I22" t="str">
        <f>VLOOKUP(H22,Einzelrangliste!$A$2:$B$99,2,FALSE)</f>
        <v>Mörchen, Peter</v>
      </c>
    </row>
    <row r="23" spans="1:9" ht="12.75">
      <c r="A23" t="s">
        <v>53</v>
      </c>
      <c r="B23">
        <v>32</v>
      </c>
      <c r="C23">
        <v>32</v>
      </c>
      <c r="D23">
        <v>0</v>
      </c>
      <c r="E23">
        <v>0</v>
      </c>
      <c r="F23">
        <v>64</v>
      </c>
      <c r="G23">
        <v>0</v>
      </c>
      <c r="H23">
        <v>47089</v>
      </c>
      <c r="I23" t="str">
        <f>VLOOKUP(H23,Einzelrangliste!$A$2:$B$99,2,FALSE)</f>
        <v>Zeisler, Klaus</v>
      </c>
    </row>
    <row r="24" spans="1:9" ht="12.75">
      <c r="A24" t="s">
        <v>54</v>
      </c>
      <c r="B24">
        <v>31</v>
      </c>
      <c r="C24">
        <v>24</v>
      </c>
      <c r="D24">
        <v>0</v>
      </c>
      <c r="E24">
        <v>0</v>
      </c>
      <c r="F24">
        <v>55</v>
      </c>
      <c r="G24">
        <v>7</v>
      </c>
      <c r="H24">
        <v>21391</v>
      </c>
      <c r="I24" t="str">
        <f>VLOOKUP(H24,Einzelrangliste!$A$2:$B$99,2,FALSE)</f>
        <v>Köthe, Carsten</v>
      </c>
    </row>
    <row r="25" spans="1:9" ht="12.75">
      <c r="A25" t="s">
        <v>55</v>
      </c>
      <c r="B25">
        <v>38</v>
      </c>
      <c r="C25">
        <v>36</v>
      </c>
      <c r="D25">
        <v>0</v>
      </c>
      <c r="E25">
        <v>0</v>
      </c>
      <c r="F25">
        <v>74</v>
      </c>
      <c r="G25">
        <v>2</v>
      </c>
      <c r="H25">
        <v>38127</v>
      </c>
      <c r="I25" t="str">
        <f>VLOOKUP(H25,Einzelrangliste!$A$2:$B$99,2,FALSE)</f>
        <v>Maesel, Friedel</v>
      </c>
    </row>
    <row r="26" spans="1:9" ht="12.75">
      <c r="A26" t="s">
        <v>56</v>
      </c>
      <c r="B26">
        <v>24</v>
      </c>
      <c r="C26">
        <v>25</v>
      </c>
      <c r="D26">
        <v>0</v>
      </c>
      <c r="E26">
        <v>0</v>
      </c>
      <c r="F26">
        <v>49</v>
      </c>
      <c r="G26">
        <v>1</v>
      </c>
      <c r="H26">
        <v>62172</v>
      </c>
      <c r="I26" t="str">
        <f>VLOOKUP(H26,Einzelrangliste!$A$2:$B$99,2,FALSE)</f>
        <v>Vollner, Horst</v>
      </c>
    </row>
    <row r="27" spans="1:9" ht="12.75">
      <c r="A27" t="s">
        <v>57</v>
      </c>
      <c r="B27">
        <v>29</v>
      </c>
      <c r="C27">
        <v>29</v>
      </c>
      <c r="D27">
        <v>0</v>
      </c>
      <c r="E27">
        <v>0</v>
      </c>
      <c r="F27">
        <v>58</v>
      </c>
      <c r="G27">
        <v>0</v>
      </c>
      <c r="H27">
        <v>33510</v>
      </c>
      <c r="I27" t="str">
        <f>VLOOKUP(H27,Einzelrangliste!$A$2:$B$99,2,FALSE)</f>
        <v>Wickel-Paffrath, Melanie</v>
      </c>
    </row>
    <row r="28" spans="1:9" ht="12.75">
      <c r="A28" t="s">
        <v>58</v>
      </c>
      <c r="B28">
        <v>31</v>
      </c>
      <c r="C28">
        <v>28</v>
      </c>
      <c r="D28">
        <v>0</v>
      </c>
      <c r="E28">
        <v>0</v>
      </c>
      <c r="F28">
        <v>59</v>
      </c>
      <c r="G28">
        <v>3</v>
      </c>
      <c r="H28">
        <v>33511</v>
      </c>
      <c r="I28" t="str">
        <f>VLOOKUP(H28,Einzelrangliste!$A$2:$B$99,2,FALSE)</f>
        <v>Paffrath, Siegfried</v>
      </c>
    </row>
    <row r="29" spans="1:9" ht="12.75">
      <c r="A29" t="s">
        <v>59</v>
      </c>
      <c r="B29">
        <v>28</v>
      </c>
      <c r="C29">
        <v>35</v>
      </c>
      <c r="D29">
        <v>0</v>
      </c>
      <c r="E29">
        <v>0</v>
      </c>
      <c r="F29">
        <v>63</v>
      </c>
      <c r="G29">
        <v>7</v>
      </c>
      <c r="H29">
        <v>17679</v>
      </c>
      <c r="I29" t="str">
        <f>VLOOKUP(H29,Einzelrangliste!$A$2:$B$99,2,FALSE)</f>
        <v>Ruff, Edith</v>
      </c>
    </row>
    <row r="30" spans="1:9" ht="12.75">
      <c r="A30" t="s">
        <v>60</v>
      </c>
      <c r="B30">
        <v>30</v>
      </c>
      <c r="C30">
        <v>30</v>
      </c>
      <c r="D30">
        <v>0</v>
      </c>
      <c r="E30">
        <v>0</v>
      </c>
      <c r="F30">
        <v>60</v>
      </c>
      <c r="G30">
        <v>0</v>
      </c>
      <c r="H30">
        <v>30278</v>
      </c>
      <c r="I30" t="str">
        <f>VLOOKUP(H30,Einzelrangliste!$A$2:$B$99,2,FALSE)</f>
        <v>Wickel, Frank</v>
      </c>
    </row>
    <row r="31" spans="1:9" ht="12.75">
      <c r="A31" t="s">
        <v>61</v>
      </c>
      <c r="B31">
        <v>26</v>
      </c>
      <c r="C31">
        <v>24</v>
      </c>
      <c r="D31">
        <v>0</v>
      </c>
      <c r="E31">
        <v>0</v>
      </c>
      <c r="F31">
        <v>50</v>
      </c>
      <c r="G31">
        <v>2</v>
      </c>
      <c r="H31">
        <v>45547</v>
      </c>
      <c r="I31" t="str">
        <f>VLOOKUP(H31,Einzelrangliste!$A$2:$B$99,2,FALSE)</f>
        <v>Schröder, Klaus</v>
      </c>
    </row>
    <row r="32" spans="1:9" ht="12.75">
      <c r="A32" t="s">
        <v>62</v>
      </c>
      <c r="B32">
        <v>39</v>
      </c>
      <c r="C32">
        <v>29</v>
      </c>
      <c r="D32">
        <v>0</v>
      </c>
      <c r="E32">
        <v>0</v>
      </c>
      <c r="F32">
        <v>68</v>
      </c>
      <c r="G32">
        <v>10</v>
      </c>
      <c r="H32">
        <v>33165</v>
      </c>
      <c r="I32" t="str">
        <f>VLOOKUP(H32,Einzelrangliste!$A$2:$B$99,2,FALSE)</f>
        <v>Neumann, Bärbel</v>
      </c>
    </row>
    <row r="33" spans="1:9" ht="12.75">
      <c r="A33" t="s">
        <v>63</v>
      </c>
      <c r="B33">
        <v>35</v>
      </c>
      <c r="C33">
        <v>34</v>
      </c>
      <c r="D33">
        <v>0</v>
      </c>
      <c r="E33">
        <v>0</v>
      </c>
      <c r="F33">
        <v>69</v>
      </c>
      <c r="G33">
        <v>1</v>
      </c>
      <c r="H33">
        <v>47353</v>
      </c>
      <c r="I33" t="str">
        <f>VLOOKUP(H33,Einzelrangliste!$A$2:$B$99,2,FALSE)</f>
        <v>Rautenberg, Joachim</v>
      </c>
    </row>
    <row r="34" spans="1:9" ht="12.75">
      <c r="A34" t="s">
        <v>8</v>
      </c>
      <c r="B34">
        <v>28</v>
      </c>
      <c r="C34">
        <v>28</v>
      </c>
      <c r="D34">
        <v>0</v>
      </c>
      <c r="E34">
        <v>0</v>
      </c>
      <c r="F34">
        <v>56</v>
      </c>
      <c r="G34">
        <v>0</v>
      </c>
      <c r="H34">
        <v>24693</v>
      </c>
      <c r="I34" t="str">
        <f>VLOOKUP(H34,Einzelrangliste!$A$2:$B$99,2,FALSE)</f>
        <v>Eisermann, Bernd</v>
      </c>
    </row>
    <row r="35" spans="1:9" ht="12.75">
      <c r="A35" t="s">
        <v>64</v>
      </c>
      <c r="B35">
        <v>33</v>
      </c>
      <c r="C35">
        <v>27</v>
      </c>
      <c r="D35">
        <v>0</v>
      </c>
      <c r="E35">
        <v>0</v>
      </c>
      <c r="F35">
        <v>60</v>
      </c>
      <c r="G35">
        <v>6</v>
      </c>
      <c r="H35">
        <v>21946</v>
      </c>
      <c r="I35" t="str">
        <f>VLOOKUP(H35,Einzelrangliste!$A$2:$B$99,2,FALSE)</f>
        <v>Lüttenberg, Winfried</v>
      </c>
    </row>
    <row r="36" spans="1:9" ht="12.75">
      <c r="A36" t="s">
        <v>10</v>
      </c>
      <c r="B36">
        <v>26</v>
      </c>
      <c r="C36">
        <v>32</v>
      </c>
      <c r="D36">
        <v>0</v>
      </c>
      <c r="E36">
        <v>0</v>
      </c>
      <c r="F36">
        <v>58</v>
      </c>
      <c r="G36">
        <v>6</v>
      </c>
      <c r="H36">
        <v>26491</v>
      </c>
      <c r="I36" t="str">
        <f>VLOOKUP(H36,Einzelrangliste!$A$2:$B$99,2,FALSE)</f>
        <v>Schmidt, Olaf</v>
      </c>
    </row>
    <row r="37" spans="1:9" ht="12.75">
      <c r="A37" t="s">
        <v>11</v>
      </c>
      <c r="B37">
        <v>27</v>
      </c>
      <c r="C37">
        <v>28</v>
      </c>
      <c r="D37">
        <v>0</v>
      </c>
      <c r="E37">
        <v>0</v>
      </c>
      <c r="F37">
        <v>55</v>
      </c>
      <c r="G37">
        <v>1</v>
      </c>
      <c r="H37">
        <v>3800</v>
      </c>
      <c r="I37" t="str">
        <f>VLOOKUP(H37,Einzelrangliste!$A$2:$B$99,2,FALSE)</f>
        <v>Greiffendorf, Hellmut</v>
      </c>
    </row>
    <row r="38" spans="1:9" ht="12.75">
      <c r="A38" t="s">
        <v>12</v>
      </c>
      <c r="B38">
        <v>24</v>
      </c>
      <c r="C38">
        <v>29</v>
      </c>
      <c r="D38">
        <v>0</v>
      </c>
      <c r="E38">
        <v>0</v>
      </c>
      <c r="F38">
        <v>53</v>
      </c>
      <c r="G38">
        <v>5</v>
      </c>
      <c r="H38">
        <v>40219</v>
      </c>
      <c r="I38" t="str">
        <f>VLOOKUP(H38,Einzelrangliste!$A$2:$B$99,2,FALSE)</f>
        <v>Klein, Theo</v>
      </c>
    </row>
    <row r="39" spans="1:9" ht="12.75">
      <c r="A39" t="s">
        <v>65</v>
      </c>
      <c r="B39">
        <v>27</v>
      </c>
      <c r="C39">
        <v>27</v>
      </c>
      <c r="D39">
        <v>0</v>
      </c>
      <c r="E39">
        <v>0</v>
      </c>
      <c r="F39">
        <v>54</v>
      </c>
      <c r="G39">
        <v>0</v>
      </c>
      <c r="H39">
        <v>37799</v>
      </c>
      <c r="I39" t="str">
        <f>VLOOKUP(H39,Einzelrangliste!$A$2:$B$99,2,FALSE)</f>
        <v>Battling, Jan Hendrik</v>
      </c>
    </row>
    <row r="40" spans="1:9" ht="12.75">
      <c r="A40" t="s">
        <v>66</v>
      </c>
      <c r="B40">
        <v>28</v>
      </c>
      <c r="C40">
        <v>23</v>
      </c>
      <c r="D40">
        <v>0</v>
      </c>
      <c r="E40">
        <v>0</v>
      </c>
      <c r="F40">
        <v>51</v>
      </c>
      <c r="G40">
        <v>5</v>
      </c>
      <c r="H40">
        <v>46250</v>
      </c>
      <c r="I40" t="str">
        <f>VLOOKUP(H40,Einzelrangliste!$A$2:$B$99,2,FALSE)</f>
        <v>Hickert, Peter</v>
      </c>
    </row>
    <row r="41" spans="1:9" ht="12.75">
      <c r="A41" t="s">
        <v>9</v>
      </c>
      <c r="B41">
        <v>28</v>
      </c>
      <c r="C41">
        <v>30</v>
      </c>
      <c r="D41">
        <v>0</v>
      </c>
      <c r="E41">
        <v>0</v>
      </c>
      <c r="F41">
        <v>58</v>
      </c>
      <c r="G41">
        <v>2</v>
      </c>
      <c r="H41">
        <v>27974</v>
      </c>
      <c r="I41" t="str">
        <f>VLOOKUP(H41,Einzelrangliste!$A$2:$B$99,2,FALSE)</f>
        <v>Tabor, Peter</v>
      </c>
    </row>
    <row r="42" spans="1:9" ht="12.75">
      <c r="A42" t="s">
        <v>13</v>
      </c>
      <c r="B42">
        <v>36</v>
      </c>
      <c r="C42">
        <v>33</v>
      </c>
      <c r="D42">
        <v>0</v>
      </c>
      <c r="E42">
        <v>0</v>
      </c>
      <c r="F42">
        <v>69</v>
      </c>
      <c r="G42">
        <v>3</v>
      </c>
      <c r="H42">
        <v>61620</v>
      </c>
      <c r="I42" t="str">
        <f>VLOOKUP(H42,Einzelrangliste!$A$2:$B$99,2,FALSE)</f>
        <v>Jezierski, Paul</v>
      </c>
    </row>
    <row r="43" spans="1:9" ht="12.75">
      <c r="A43" t="s">
        <v>67</v>
      </c>
      <c r="B43">
        <v>29</v>
      </c>
      <c r="C43">
        <v>27</v>
      </c>
      <c r="D43">
        <v>0</v>
      </c>
      <c r="E43">
        <v>0</v>
      </c>
      <c r="F43">
        <v>56</v>
      </c>
      <c r="G43">
        <v>2</v>
      </c>
      <c r="H43">
        <v>5603</v>
      </c>
      <c r="I43" t="str">
        <f>VLOOKUP(H43,Einzelrangliste!$A$2:$B$99,2,FALSE)</f>
        <v>Reßler, Wilfried</v>
      </c>
    </row>
    <row r="44" spans="1:9" ht="12.75">
      <c r="A44" t="s">
        <v>68</v>
      </c>
      <c r="B44">
        <v>29</v>
      </c>
      <c r="C44">
        <v>25</v>
      </c>
      <c r="D44">
        <v>0</v>
      </c>
      <c r="E44">
        <v>0</v>
      </c>
      <c r="F44">
        <v>54</v>
      </c>
      <c r="G44">
        <v>4</v>
      </c>
      <c r="H44">
        <v>64923</v>
      </c>
      <c r="I44" t="str">
        <f>VLOOKUP(H44,Einzelrangliste!$A$2:$B$99,2,FALSE)</f>
        <v>Loyek, Philipp</v>
      </c>
    </row>
    <row r="45" spans="1:9" ht="12.75">
      <c r="A45" t="s">
        <v>69</v>
      </c>
      <c r="B45">
        <v>34</v>
      </c>
      <c r="C45">
        <v>31</v>
      </c>
      <c r="D45">
        <v>0</v>
      </c>
      <c r="E45">
        <v>0</v>
      </c>
      <c r="F45">
        <v>65</v>
      </c>
      <c r="G45">
        <v>3</v>
      </c>
      <c r="H45">
        <v>37757</v>
      </c>
      <c r="I45" t="str">
        <f>VLOOKUP(H45,Einzelrangliste!$A$2:$B$99,2,FALSE)</f>
        <v>Gröner, Andrea</v>
      </c>
    </row>
    <row r="46" spans="1:9" ht="12.75">
      <c r="A46" t="s">
        <v>70</v>
      </c>
      <c r="B46">
        <v>28</v>
      </c>
      <c r="C46">
        <v>27</v>
      </c>
      <c r="D46">
        <v>0</v>
      </c>
      <c r="E46">
        <v>0</v>
      </c>
      <c r="F46">
        <v>55</v>
      </c>
      <c r="G46">
        <v>1</v>
      </c>
      <c r="H46">
        <v>38040</v>
      </c>
      <c r="I46" t="str">
        <f>VLOOKUP(H46,Einzelrangliste!$A$2:$B$99,2,FALSE)</f>
        <v>Köhler, Frank</v>
      </c>
    </row>
    <row r="47" spans="1:9" ht="12.75">
      <c r="A47" t="s">
        <v>71</v>
      </c>
      <c r="B47">
        <v>27</v>
      </c>
      <c r="C47">
        <v>26</v>
      </c>
      <c r="D47">
        <v>0</v>
      </c>
      <c r="E47">
        <v>0</v>
      </c>
      <c r="F47">
        <v>53</v>
      </c>
      <c r="G47">
        <v>1</v>
      </c>
      <c r="H47">
        <v>37755</v>
      </c>
      <c r="I47" t="str">
        <f>VLOOKUP(H47,Einzelrangliste!$A$2:$B$99,2,FALSE)</f>
        <v>El-Jichi, Marcel</v>
      </c>
    </row>
    <row r="48" spans="1:9" ht="12.75">
      <c r="A48" t="s">
        <v>72</v>
      </c>
      <c r="B48">
        <v>27</v>
      </c>
      <c r="C48">
        <v>26</v>
      </c>
      <c r="D48">
        <v>0</v>
      </c>
      <c r="E48">
        <v>0</v>
      </c>
      <c r="F48">
        <v>53</v>
      </c>
      <c r="G48">
        <v>1</v>
      </c>
      <c r="H48">
        <v>37756</v>
      </c>
      <c r="I48" t="str">
        <f>VLOOKUP(H48,Einzelrangliste!$A$2:$B$99,2,FALSE)</f>
        <v>Gäbelein, Marco</v>
      </c>
    </row>
    <row r="49" spans="1:9" ht="12.75">
      <c r="A49" t="s">
        <v>73</v>
      </c>
      <c r="B49">
        <v>25</v>
      </c>
      <c r="C49">
        <v>23</v>
      </c>
      <c r="D49">
        <v>0</v>
      </c>
      <c r="E49">
        <v>0</v>
      </c>
      <c r="F49">
        <v>48</v>
      </c>
      <c r="G49">
        <v>2</v>
      </c>
      <c r="H49">
        <v>38110</v>
      </c>
      <c r="I49" t="str">
        <f>VLOOKUP(H49,Einzelrangliste!$A$2:$B$99,2,FALSE)</f>
        <v>Brakhage, Cedric</v>
      </c>
    </row>
    <row r="50" spans="1:9" ht="12.75">
      <c r="A50" t="s">
        <v>74</v>
      </c>
      <c r="B50">
        <v>30</v>
      </c>
      <c r="C50">
        <v>40</v>
      </c>
      <c r="D50">
        <v>0</v>
      </c>
      <c r="E50">
        <v>0</v>
      </c>
      <c r="F50">
        <v>70</v>
      </c>
      <c r="G50">
        <v>10</v>
      </c>
      <c r="H50">
        <v>38041</v>
      </c>
      <c r="I50" t="str">
        <f>VLOOKUP(H50,Einzelrangliste!$A$2:$B$99,2,FALSE)</f>
        <v>Unger, Annett</v>
      </c>
    </row>
    <row r="51" spans="1:9" ht="12.75">
      <c r="A51" t="s">
        <v>75</v>
      </c>
      <c r="B51">
        <v>35</v>
      </c>
      <c r="C51">
        <v>30</v>
      </c>
      <c r="D51">
        <v>0</v>
      </c>
      <c r="E51">
        <v>0</v>
      </c>
      <c r="F51">
        <v>65</v>
      </c>
      <c r="G51">
        <v>5</v>
      </c>
      <c r="H51">
        <v>38111</v>
      </c>
      <c r="I51" t="str">
        <f>VLOOKUP(H51,Einzelrangliste!$A$2:$B$99,2,FALSE)</f>
        <v>Merk, René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3.281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ht="12.75">
      <c r="A2" t="s">
        <v>86</v>
      </c>
      <c r="B2">
        <v>28</v>
      </c>
      <c r="C2">
        <v>25</v>
      </c>
      <c r="D2">
        <v>25</v>
      </c>
      <c r="E2">
        <v>26</v>
      </c>
      <c r="F2">
        <v>104</v>
      </c>
      <c r="G2" t="s">
        <v>87</v>
      </c>
      <c r="H2" s="13">
        <v>44134</v>
      </c>
      <c r="I2" t="str">
        <f>VLOOKUP(H2,Einzelrangliste!$A$2:$B$99,2,FALSE)</f>
        <v>Foy, Manfred</v>
      </c>
    </row>
    <row r="3" spans="1:9" ht="12.75">
      <c r="A3" t="s">
        <v>19</v>
      </c>
      <c r="B3">
        <v>25</v>
      </c>
      <c r="C3">
        <v>24</v>
      </c>
      <c r="D3">
        <v>28</v>
      </c>
      <c r="E3">
        <v>25</v>
      </c>
      <c r="F3">
        <v>102</v>
      </c>
      <c r="G3" t="s">
        <v>88</v>
      </c>
      <c r="H3" s="13">
        <v>18014</v>
      </c>
      <c r="I3" t="str">
        <f>VLOOKUP(H3,Einzelrangliste!$A$2:$B$99,2,FALSE)</f>
        <v>Dunker, Klaus</v>
      </c>
    </row>
    <row r="4" spans="1:9" ht="12.75">
      <c r="A4" t="s">
        <v>15</v>
      </c>
      <c r="B4">
        <v>28</v>
      </c>
      <c r="C4">
        <v>26</v>
      </c>
      <c r="D4">
        <v>25</v>
      </c>
      <c r="E4">
        <v>30</v>
      </c>
      <c r="F4">
        <v>109</v>
      </c>
      <c r="G4" t="s">
        <v>89</v>
      </c>
      <c r="H4" s="13">
        <v>26834</v>
      </c>
      <c r="I4" t="str">
        <f>VLOOKUP(H4,Einzelrangliste!$A$2:$B$99,2,FALSE)</f>
        <v>Inck, Alfred</v>
      </c>
    </row>
    <row r="5" spans="1:9" ht="12.75">
      <c r="A5" t="s">
        <v>16</v>
      </c>
      <c r="B5">
        <v>23</v>
      </c>
      <c r="C5">
        <v>26</v>
      </c>
      <c r="D5">
        <v>24</v>
      </c>
      <c r="E5">
        <v>25</v>
      </c>
      <c r="F5">
        <v>98</v>
      </c>
      <c r="G5" t="s">
        <v>87</v>
      </c>
      <c r="H5" s="13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22</v>
      </c>
      <c r="C6">
        <v>27</v>
      </c>
      <c r="D6">
        <v>27</v>
      </c>
      <c r="E6">
        <v>20</v>
      </c>
      <c r="F6">
        <v>96</v>
      </c>
      <c r="G6" t="s">
        <v>90</v>
      </c>
      <c r="H6" s="13">
        <v>21681</v>
      </c>
      <c r="I6" t="str">
        <f>VLOOKUP(H6,Einzelrangliste!$A$2:$B$99,2,FALSE)</f>
        <v>Bogdahn, Volker</v>
      </c>
    </row>
    <row r="7" spans="1:9" ht="12.75">
      <c r="A7" t="s">
        <v>18</v>
      </c>
      <c r="B7">
        <v>27</v>
      </c>
      <c r="C7">
        <v>21</v>
      </c>
      <c r="D7">
        <v>20</v>
      </c>
      <c r="E7">
        <v>23</v>
      </c>
      <c r="F7">
        <v>91</v>
      </c>
      <c r="G7" t="s">
        <v>91</v>
      </c>
      <c r="H7" s="13">
        <v>4492</v>
      </c>
      <c r="I7" t="str">
        <f>VLOOKUP(H7,Einzelrangliste!$A$2:$B$99,2,FALSE)</f>
        <v>Koll, Max</v>
      </c>
    </row>
    <row r="8" spans="1:9" ht="12.75">
      <c r="A8" t="s">
        <v>22</v>
      </c>
      <c r="B8">
        <v>24</v>
      </c>
      <c r="C8">
        <v>25</v>
      </c>
      <c r="D8">
        <v>24</v>
      </c>
      <c r="E8">
        <v>24</v>
      </c>
      <c r="F8">
        <v>97</v>
      </c>
      <c r="G8" t="s">
        <v>92</v>
      </c>
      <c r="H8" s="13">
        <v>47393</v>
      </c>
      <c r="I8" t="str">
        <f>VLOOKUP(H8,Einzelrangliste!$A$2:$B$99,2,FALSE)</f>
        <v>Dunker, Maik</v>
      </c>
    </row>
    <row r="9" spans="1:9" ht="12.75">
      <c r="A9" t="s">
        <v>93</v>
      </c>
      <c r="B9">
        <v>29</v>
      </c>
      <c r="C9">
        <v>25</v>
      </c>
      <c r="D9">
        <v>29</v>
      </c>
      <c r="E9">
        <v>33</v>
      </c>
      <c r="F9">
        <v>116</v>
      </c>
      <c r="G9" t="s">
        <v>94</v>
      </c>
      <c r="H9" s="13">
        <v>43951</v>
      </c>
      <c r="I9" t="str">
        <f>VLOOKUP(H9,Einzelrangliste!$A$2:$B$99,2,FALSE)</f>
        <v>Dunker, Heike</v>
      </c>
    </row>
    <row r="10" spans="1:9" ht="12.75">
      <c r="A10" t="s">
        <v>20</v>
      </c>
      <c r="B10">
        <v>30</v>
      </c>
      <c r="C10">
        <v>32</v>
      </c>
      <c r="D10">
        <v>28</v>
      </c>
      <c r="E10">
        <v>26</v>
      </c>
      <c r="F10">
        <v>116</v>
      </c>
      <c r="G10" t="s">
        <v>95</v>
      </c>
      <c r="H10" s="13">
        <v>36379</v>
      </c>
      <c r="I10" t="str">
        <f>VLOOKUP(H10,Einzelrangliste!$A$2:$B$99,2,FALSE)</f>
        <v>Koll, Renate</v>
      </c>
    </row>
    <row r="11" spans="1:9" ht="12.75">
      <c r="A11" t="s">
        <v>49</v>
      </c>
      <c r="B11">
        <v>38</v>
      </c>
      <c r="C11">
        <v>30</v>
      </c>
      <c r="D11">
        <v>24</v>
      </c>
      <c r="E11">
        <v>31</v>
      </c>
      <c r="F11">
        <v>123</v>
      </c>
      <c r="G11" t="s">
        <v>96</v>
      </c>
      <c r="H11" s="13">
        <v>49657</v>
      </c>
      <c r="I11" t="str">
        <f>VLOOKUP(H11,Einzelrangliste!$A$2:$B$99,2,FALSE)</f>
        <v>Ziegler, Sebastian</v>
      </c>
    </row>
    <row r="12" spans="1:9" ht="12.75">
      <c r="A12" t="s">
        <v>42</v>
      </c>
      <c r="B12">
        <v>26</v>
      </c>
      <c r="C12">
        <v>29</v>
      </c>
      <c r="D12">
        <v>26</v>
      </c>
      <c r="E12">
        <v>24</v>
      </c>
      <c r="F12">
        <v>105</v>
      </c>
      <c r="G12" t="s">
        <v>97</v>
      </c>
      <c r="H12" s="13">
        <v>49659</v>
      </c>
      <c r="I12" t="str">
        <f>VLOOKUP(H12,Einzelrangliste!$A$2:$B$99,2,FALSE)</f>
        <v>Schilling, Marcel</v>
      </c>
    </row>
    <row r="13" spans="1:9" ht="12.75">
      <c r="A13" t="s">
        <v>47</v>
      </c>
      <c r="B13">
        <v>26</v>
      </c>
      <c r="C13">
        <v>29</v>
      </c>
      <c r="D13">
        <v>29</v>
      </c>
      <c r="E13">
        <v>30</v>
      </c>
      <c r="F13">
        <v>114</v>
      </c>
      <c r="G13" t="s">
        <v>88</v>
      </c>
      <c r="H13" s="13">
        <v>3990</v>
      </c>
      <c r="I13" t="str">
        <f>VLOOKUP(H13,Einzelrangliste!$A$2:$B$99,2,FALSE)</f>
        <v>Büscher, Rolf</v>
      </c>
    </row>
    <row r="14" spans="1:9" ht="12.75">
      <c r="A14" t="s">
        <v>44</v>
      </c>
      <c r="B14">
        <v>33</v>
      </c>
      <c r="C14">
        <v>31</v>
      </c>
      <c r="D14">
        <v>29</v>
      </c>
      <c r="E14">
        <v>29</v>
      </c>
      <c r="F14">
        <v>122</v>
      </c>
      <c r="G14" t="s">
        <v>98</v>
      </c>
      <c r="H14" s="13">
        <v>51888</v>
      </c>
      <c r="I14" t="str">
        <f>VLOOKUP(H14,Einzelrangliste!$A$2:$B$99,2,FALSE)</f>
        <v>Heese, Hans-Joachim</v>
      </c>
    </row>
    <row r="15" spans="1:9" ht="12.75">
      <c r="A15" t="s">
        <v>45</v>
      </c>
      <c r="B15">
        <v>29</v>
      </c>
      <c r="C15">
        <v>33</v>
      </c>
      <c r="D15">
        <v>25</v>
      </c>
      <c r="E15">
        <v>26</v>
      </c>
      <c r="F15">
        <v>113</v>
      </c>
      <c r="G15" t="s">
        <v>99</v>
      </c>
      <c r="H15" s="13">
        <v>45208</v>
      </c>
      <c r="I15" t="str">
        <f>VLOOKUP(H15,Einzelrangliste!$A$2:$B$99,2,FALSE)</f>
        <v>Becherer, Josef-Michael</v>
      </c>
    </row>
    <row r="16" spans="1:9" ht="12.75">
      <c r="A16" t="s">
        <v>46</v>
      </c>
      <c r="B16">
        <v>29</v>
      </c>
      <c r="C16">
        <v>34</v>
      </c>
      <c r="D16">
        <v>27</v>
      </c>
      <c r="E16">
        <v>23</v>
      </c>
      <c r="F16">
        <v>113</v>
      </c>
      <c r="G16" t="s">
        <v>100</v>
      </c>
      <c r="H16" s="13">
        <v>44385</v>
      </c>
      <c r="I16" t="str">
        <f>VLOOKUP(H16,Einzelrangliste!$A$2:$B$99,2,FALSE)</f>
        <v>Lemm, Andreas</v>
      </c>
    </row>
    <row r="17" spans="1:9" ht="12.75">
      <c r="A17" t="s">
        <v>21</v>
      </c>
      <c r="B17">
        <v>27</v>
      </c>
      <c r="C17">
        <v>28</v>
      </c>
      <c r="D17">
        <v>29</v>
      </c>
      <c r="E17">
        <v>24</v>
      </c>
      <c r="F17">
        <v>108</v>
      </c>
      <c r="G17" t="s">
        <v>101</v>
      </c>
      <c r="H17" s="13">
        <v>44954</v>
      </c>
      <c r="I17" t="str">
        <f>VLOOKUP(H17,Einzelrangliste!$A$2:$B$99,2,FALSE)</f>
        <v>Inck, Alwine</v>
      </c>
    </row>
    <row r="18" spans="1:9" ht="12.75">
      <c r="A18" t="s">
        <v>102</v>
      </c>
      <c r="B18">
        <v>34</v>
      </c>
      <c r="C18">
        <v>24</v>
      </c>
      <c r="D18">
        <v>29</v>
      </c>
      <c r="E18">
        <v>24</v>
      </c>
      <c r="F18">
        <v>111</v>
      </c>
      <c r="G18" t="s">
        <v>103</v>
      </c>
      <c r="H18" s="13">
        <v>60515</v>
      </c>
      <c r="I18" t="str">
        <f>VLOOKUP(H18,Einzelrangliste!$A$2:$B$99,2,FALSE)</f>
        <v>Etienne, Peter</v>
      </c>
    </row>
    <row r="19" spans="1:9" ht="12.75">
      <c r="A19" t="s">
        <v>51</v>
      </c>
      <c r="B19">
        <v>28</v>
      </c>
      <c r="C19">
        <v>25</v>
      </c>
      <c r="D19">
        <v>28</v>
      </c>
      <c r="E19">
        <v>31</v>
      </c>
      <c r="F19">
        <v>112</v>
      </c>
      <c r="G19" t="s">
        <v>104</v>
      </c>
      <c r="H19" s="13">
        <v>4438</v>
      </c>
      <c r="I19" t="str">
        <f>VLOOKUP(H19,Einzelrangliste!$A$2:$B$99,2,FALSE)</f>
        <v>Zeisler, Werner</v>
      </c>
    </row>
    <row r="20" spans="1:9" ht="12.75">
      <c r="A20" t="s">
        <v>52</v>
      </c>
      <c r="B20">
        <v>26</v>
      </c>
      <c r="C20">
        <v>28</v>
      </c>
      <c r="D20">
        <v>28</v>
      </c>
      <c r="E20">
        <v>32</v>
      </c>
      <c r="F20">
        <v>114</v>
      </c>
      <c r="G20" t="s">
        <v>104</v>
      </c>
      <c r="H20" s="13">
        <v>27148</v>
      </c>
      <c r="I20" t="str">
        <f>VLOOKUP(H20,Einzelrangliste!$A$2:$B$99,2,FALSE)</f>
        <v>Mörchen, Peter</v>
      </c>
    </row>
    <row r="21" spans="1:9" ht="12.75">
      <c r="A21" t="s">
        <v>53</v>
      </c>
      <c r="B21">
        <v>26</v>
      </c>
      <c r="C21">
        <v>27</v>
      </c>
      <c r="D21">
        <v>30</v>
      </c>
      <c r="E21">
        <v>25</v>
      </c>
      <c r="F21">
        <v>108</v>
      </c>
      <c r="G21" t="s">
        <v>101</v>
      </c>
      <c r="H21" s="13">
        <v>47089</v>
      </c>
      <c r="I21" t="str">
        <f>VLOOKUP(H21,Einzelrangliste!$A$2:$B$99,2,FALSE)</f>
        <v>Zeisler, Klaus</v>
      </c>
    </row>
    <row r="22" spans="1:9" ht="12.75">
      <c r="A22" t="s">
        <v>54</v>
      </c>
      <c r="B22">
        <v>26</v>
      </c>
      <c r="C22">
        <v>31</v>
      </c>
      <c r="D22">
        <v>24</v>
      </c>
      <c r="E22">
        <v>33</v>
      </c>
      <c r="F22">
        <v>114</v>
      </c>
      <c r="G22" t="s">
        <v>105</v>
      </c>
      <c r="H22" s="13">
        <v>21391</v>
      </c>
      <c r="I22" t="str">
        <f>VLOOKUP(H22,Einzelrangliste!$A$2:$B$99,2,FALSE)</f>
        <v>Köthe, Carsten</v>
      </c>
    </row>
    <row r="23" spans="1:9" ht="12.75">
      <c r="A23" t="s">
        <v>50</v>
      </c>
      <c r="B23">
        <v>33</v>
      </c>
      <c r="C23">
        <v>32</v>
      </c>
      <c r="D23">
        <v>23</v>
      </c>
      <c r="E23">
        <v>35</v>
      </c>
      <c r="F23">
        <v>123</v>
      </c>
      <c r="G23" t="s">
        <v>106</v>
      </c>
      <c r="H23" s="13">
        <v>4096</v>
      </c>
      <c r="I23" t="str">
        <f>VLOOKUP(H23,Einzelrangliste!$A$2:$B$99,2,FALSE)</f>
        <v>Wolff, Hermann</v>
      </c>
    </row>
    <row r="24" spans="1:9" ht="12.75">
      <c r="A24" t="s">
        <v>56</v>
      </c>
      <c r="B24">
        <v>29</v>
      </c>
      <c r="C24">
        <v>24</v>
      </c>
      <c r="D24">
        <v>29</v>
      </c>
      <c r="E24">
        <v>27</v>
      </c>
      <c r="F24">
        <v>109</v>
      </c>
      <c r="G24" t="s">
        <v>89</v>
      </c>
      <c r="H24" s="13">
        <v>62172</v>
      </c>
      <c r="I24" t="str">
        <f>VLOOKUP(H24,Einzelrangliste!$A$2:$B$99,2,FALSE)</f>
        <v>Vollner, Horst</v>
      </c>
    </row>
    <row r="25" spans="1:9" ht="12.75">
      <c r="A25" t="s">
        <v>57</v>
      </c>
      <c r="B25">
        <v>24</v>
      </c>
      <c r="C25">
        <v>23</v>
      </c>
      <c r="D25">
        <v>26</v>
      </c>
      <c r="E25">
        <v>26</v>
      </c>
      <c r="F25">
        <v>99</v>
      </c>
      <c r="G25" t="s">
        <v>107</v>
      </c>
      <c r="H25" s="13">
        <v>33510</v>
      </c>
      <c r="I25" t="str">
        <f>VLOOKUP(H25,Einzelrangliste!$A$2:$B$99,2,FALSE)</f>
        <v>Wickel-Paffrath, Melanie</v>
      </c>
    </row>
    <row r="26" spans="1:9" ht="12.75">
      <c r="A26" t="s">
        <v>58</v>
      </c>
      <c r="B26">
        <v>25</v>
      </c>
      <c r="C26">
        <v>29</v>
      </c>
      <c r="D26">
        <v>28</v>
      </c>
      <c r="E26">
        <v>24</v>
      </c>
      <c r="F26">
        <v>106</v>
      </c>
      <c r="G26" t="s">
        <v>108</v>
      </c>
      <c r="H26" s="13">
        <v>33511</v>
      </c>
      <c r="I26" t="str">
        <f>VLOOKUP(H26,Einzelrangliste!$A$2:$B$99,2,FALSE)</f>
        <v>Paffrath, Siegfried</v>
      </c>
    </row>
    <row r="27" spans="1:9" ht="12.75">
      <c r="A27" t="s">
        <v>62</v>
      </c>
      <c r="B27">
        <v>33</v>
      </c>
      <c r="C27">
        <v>25</v>
      </c>
      <c r="D27">
        <v>30</v>
      </c>
      <c r="E27">
        <v>25</v>
      </c>
      <c r="F27">
        <v>113</v>
      </c>
      <c r="G27" t="s">
        <v>109</v>
      </c>
      <c r="H27" s="13">
        <v>33165</v>
      </c>
      <c r="I27" t="str">
        <f>VLOOKUP(H27,Einzelrangliste!$A$2:$B$99,2,FALSE)</f>
        <v>Neumann, Bärbel</v>
      </c>
    </row>
    <row r="28" spans="1:9" ht="12.75">
      <c r="A28" t="s">
        <v>60</v>
      </c>
      <c r="B28">
        <v>22</v>
      </c>
      <c r="C28">
        <v>24</v>
      </c>
      <c r="D28">
        <v>25</v>
      </c>
      <c r="E28">
        <v>30</v>
      </c>
      <c r="F28">
        <v>101</v>
      </c>
      <c r="G28" t="s">
        <v>110</v>
      </c>
      <c r="H28" s="13">
        <v>30278</v>
      </c>
      <c r="I28" t="str">
        <f>VLOOKUP(H28,Einzelrangliste!$A$2:$B$99,2,FALSE)</f>
        <v>Wickel, Frank</v>
      </c>
    </row>
    <row r="29" spans="1:9" ht="12.75">
      <c r="A29" t="s">
        <v>61</v>
      </c>
      <c r="B29">
        <v>23</v>
      </c>
      <c r="C29">
        <v>28</v>
      </c>
      <c r="D29">
        <v>26</v>
      </c>
      <c r="E29">
        <v>26</v>
      </c>
      <c r="F29">
        <v>103</v>
      </c>
      <c r="G29" t="s">
        <v>97</v>
      </c>
      <c r="H29" s="13">
        <v>45547</v>
      </c>
      <c r="I29" t="str">
        <f>VLOOKUP(H29,Einzelrangliste!$A$2:$B$99,2,FALSE)</f>
        <v>Schröder, Klaus</v>
      </c>
    </row>
    <row r="30" spans="1:9" ht="12.75">
      <c r="A30" t="s">
        <v>59</v>
      </c>
      <c r="B30">
        <v>29</v>
      </c>
      <c r="C30">
        <v>27</v>
      </c>
      <c r="D30">
        <v>34</v>
      </c>
      <c r="E30">
        <v>27</v>
      </c>
      <c r="F30">
        <v>117</v>
      </c>
      <c r="G30" t="s">
        <v>91</v>
      </c>
      <c r="H30" s="13">
        <v>17679</v>
      </c>
      <c r="I30" t="str">
        <f>VLOOKUP(H30,Einzelrangliste!$A$2:$B$99,2,FALSE)</f>
        <v>Ruff, Edith</v>
      </c>
    </row>
    <row r="31" spans="1:9" ht="12.75">
      <c r="A31" t="s">
        <v>111</v>
      </c>
      <c r="B31">
        <v>30</v>
      </c>
      <c r="C31">
        <v>37</v>
      </c>
      <c r="D31">
        <v>22</v>
      </c>
      <c r="E31">
        <v>29</v>
      </c>
      <c r="F31">
        <v>118</v>
      </c>
      <c r="G31" t="s">
        <v>112</v>
      </c>
      <c r="H31" s="13">
        <v>65872</v>
      </c>
      <c r="I31" t="str">
        <f>VLOOKUP(H31,Einzelrangliste!$A$2:$B$99,2,FALSE)</f>
        <v>Scheliga, Danny</v>
      </c>
    </row>
    <row r="32" spans="1:9" ht="12.75">
      <c r="A32" t="s">
        <v>113</v>
      </c>
      <c r="B32">
        <v>31</v>
      </c>
      <c r="C32">
        <v>27</v>
      </c>
      <c r="D32">
        <v>34</v>
      </c>
      <c r="E32">
        <v>29</v>
      </c>
      <c r="F32">
        <v>121</v>
      </c>
      <c r="G32" t="s">
        <v>91</v>
      </c>
      <c r="H32" s="13">
        <v>35103</v>
      </c>
      <c r="I32" t="str">
        <f>VLOOKUP(H32,Einzelrangliste!$A$2:$B$99,2,FALSE)</f>
        <v>Becker, Daniela</v>
      </c>
    </row>
    <row r="33" spans="1:9" ht="12.75">
      <c r="A33" t="s">
        <v>63</v>
      </c>
      <c r="B33">
        <v>23</v>
      </c>
      <c r="C33">
        <v>27</v>
      </c>
      <c r="D33">
        <v>23</v>
      </c>
      <c r="E33">
        <v>28</v>
      </c>
      <c r="F33">
        <v>101</v>
      </c>
      <c r="G33" t="s">
        <v>114</v>
      </c>
      <c r="H33" s="13">
        <v>47353</v>
      </c>
      <c r="I33" t="str">
        <f>VLOOKUP(H33,Einzelrangliste!$A$2:$B$99,2,FALSE)</f>
        <v>Rautenberg, Joachim</v>
      </c>
    </row>
    <row r="34" spans="1:9" ht="12.75">
      <c r="A34" t="s">
        <v>8</v>
      </c>
      <c r="B34">
        <v>25</v>
      </c>
      <c r="C34">
        <v>25</v>
      </c>
      <c r="D34">
        <v>23</v>
      </c>
      <c r="E34">
        <v>22</v>
      </c>
      <c r="F34">
        <v>95</v>
      </c>
      <c r="G34" t="s">
        <v>107</v>
      </c>
      <c r="H34" s="13">
        <v>24693</v>
      </c>
      <c r="I34" t="str">
        <f>VLOOKUP(H34,Einzelrangliste!$A$2:$B$99,2,FALSE)</f>
        <v>Eisermann, Bernd</v>
      </c>
    </row>
    <row r="35" spans="1:9" ht="12.75">
      <c r="A35" t="s">
        <v>10</v>
      </c>
      <c r="B35">
        <v>23</v>
      </c>
      <c r="C35">
        <v>25</v>
      </c>
      <c r="D35">
        <v>23</v>
      </c>
      <c r="E35">
        <v>22</v>
      </c>
      <c r="F35">
        <v>93</v>
      </c>
      <c r="G35" t="s">
        <v>115</v>
      </c>
      <c r="H35" s="13">
        <v>26491</v>
      </c>
      <c r="I35" t="str">
        <f>VLOOKUP(H35,Einzelrangliste!$A$2:$B$99,2,FALSE)</f>
        <v>Schmidt, Olaf</v>
      </c>
    </row>
    <row r="36" spans="1:9" ht="12.75">
      <c r="A36" t="s">
        <v>11</v>
      </c>
      <c r="B36">
        <v>23</v>
      </c>
      <c r="C36">
        <v>29</v>
      </c>
      <c r="D36">
        <v>26</v>
      </c>
      <c r="E36">
        <v>23</v>
      </c>
      <c r="F36">
        <v>101</v>
      </c>
      <c r="G36" t="s">
        <v>116</v>
      </c>
      <c r="H36" s="13">
        <v>3800</v>
      </c>
      <c r="I36" t="str">
        <f>VLOOKUP(H36,Einzelrangliste!$A$2:$B$99,2,FALSE)</f>
        <v>Greiffendorf, Hellmut</v>
      </c>
    </row>
    <row r="37" spans="1:9" ht="12.75">
      <c r="A37" t="s">
        <v>12</v>
      </c>
      <c r="B37">
        <v>27</v>
      </c>
      <c r="C37">
        <v>22</v>
      </c>
      <c r="D37">
        <v>23</v>
      </c>
      <c r="E37">
        <v>25</v>
      </c>
      <c r="F37">
        <v>97</v>
      </c>
      <c r="G37" t="s">
        <v>89</v>
      </c>
      <c r="H37" s="13">
        <v>40219</v>
      </c>
      <c r="I37" t="str">
        <f>VLOOKUP(H37,Einzelrangliste!$A$2:$B$99,2,FALSE)</f>
        <v>Klein, Theo</v>
      </c>
    </row>
    <row r="38" spans="1:9" ht="12.75">
      <c r="A38" t="s">
        <v>65</v>
      </c>
      <c r="B38">
        <v>22</v>
      </c>
      <c r="C38">
        <v>22</v>
      </c>
      <c r="D38">
        <v>21</v>
      </c>
      <c r="E38">
        <v>22</v>
      </c>
      <c r="F38">
        <v>87</v>
      </c>
      <c r="G38" t="s">
        <v>92</v>
      </c>
      <c r="H38" s="13">
        <v>37799</v>
      </c>
      <c r="I38" t="str">
        <f>VLOOKUP(H38,Einzelrangliste!$A$2:$B$99,2,FALSE)</f>
        <v>Battling, Jan Hendrik</v>
      </c>
    </row>
    <row r="39" spans="1:9" ht="12.75">
      <c r="A39" t="s">
        <v>64</v>
      </c>
      <c r="B39">
        <v>26</v>
      </c>
      <c r="C39">
        <v>29</v>
      </c>
      <c r="D39">
        <v>23</v>
      </c>
      <c r="E39">
        <v>32</v>
      </c>
      <c r="F39">
        <v>110</v>
      </c>
      <c r="G39" t="s">
        <v>117</v>
      </c>
      <c r="H39" s="13">
        <v>21946</v>
      </c>
      <c r="I39" t="str">
        <f>VLOOKUP(H39,Einzelrangliste!$A$2:$B$99,2,FALSE)</f>
        <v>Lüttenberg, Winfried</v>
      </c>
    </row>
    <row r="40" spans="1:9" ht="12.75">
      <c r="A40" t="s">
        <v>9</v>
      </c>
      <c r="B40">
        <v>32</v>
      </c>
      <c r="C40">
        <v>29</v>
      </c>
      <c r="D40">
        <v>25</v>
      </c>
      <c r="E40">
        <v>26</v>
      </c>
      <c r="F40">
        <v>112</v>
      </c>
      <c r="G40" t="s">
        <v>118</v>
      </c>
      <c r="H40" s="13">
        <v>27974</v>
      </c>
      <c r="I40" t="str">
        <f>VLOOKUP(H40,Einzelrangliste!$A$2:$B$99,2,FALSE)</f>
        <v>Tabor, Peter</v>
      </c>
    </row>
    <row r="41" spans="1:9" ht="12.75">
      <c r="A41" t="s">
        <v>119</v>
      </c>
      <c r="B41">
        <v>27</v>
      </c>
      <c r="C41">
        <v>30</v>
      </c>
      <c r="D41">
        <v>33</v>
      </c>
      <c r="E41">
        <v>23</v>
      </c>
      <c r="F41">
        <v>113</v>
      </c>
      <c r="G41" t="s">
        <v>120</v>
      </c>
      <c r="H41" s="13">
        <v>61958</v>
      </c>
      <c r="I41" t="str">
        <f>VLOOKUP(H41,Einzelrangliste!$A$2:$B$99,2,FALSE)</f>
        <v>Jezierski, Marie-Luise</v>
      </c>
    </row>
    <row r="42" spans="1:9" ht="12.75">
      <c r="A42" t="s">
        <v>121</v>
      </c>
      <c r="B42">
        <v>27</v>
      </c>
      <c r="C42">
        <v>28</v>
      </c>
      <c r="D42">
        <v>30</v>
      </c>
      <c r="E42">
        <v>26</v>
      </c>
      <c r="F42">
        <v>111</v>
      </c>
      <c r="G42" t="s">
        <v>122</v>
      </c>
      <c r="H42" s="13">
        <v>61716</v>
      </c>
      <c r="I42" t="str">
        <f>VLOOKUP(H42,Einzelrangliste!$A$2:$B$99,2,FALSE)</f>
        <v>Lenk, Rolf</v>
      </c>
    </row>
    <row r="43" spans="1:9" ht="12.75">
      <c r="A43" t="s">
        <v>13</v>
      </c>
      <c r="B43">
        <v>27</v>
      </c>
      <c r="C43">
        <v>30</v>
      </c>
      <c r="D43">
        <v>31</v>
      </c>
      <c r="E43">
        <v>24</v>
      </c>
      <c r="F43">
        <v>112</v>
      </c>
      <c r="G43" t="s">
        <v>118</v>
      </c>
      <c r="H43" s="13">
        <v>61620</v>
      </c>
      <c r="I43" t="str">
        <f>VLOOKUP(H43,Einzelrangliste!$A$2:$B$99,2,FALSE)</f>
        <v>Jezierski, Paul</v>
      </c>
    </row>
    <row r="44" spans="1:9" ht="12.75">
      <c r="A44" t="s">
        <v>66</v>
      </c>
      <c r="B44">
        <v>32</v>
      </c>
      <c r="C44">
        <v>28</v>
      </c>
      <c r="D44">
        <v>25</v>
      </c>
      <c r="E44">
        <v>25</v>
      </c>
      <c r="F44">
        <v>110</v>
      </c>
      <c r="G44" t="s">
        <v>118</v>
      </c>
      <c r="H44" s="13">
        <v>46250</v>
      </c>
      <c r="I44" t="str">
        <f>VLOOKUP(H44,Einzelrangliste!$A$2:$B$99,2,FALSE)</f>
        <v>Hickert, Peter</v>
      </c>
    </row>
    <row r="45" spans="1:9" ht="12.75">
      <c r="A45" t="s">
        <v>68</v>
      </c>
      <c r="B45">
        <v>30</v>
      </c>
      <c r="C45">
        <v>22</v>
      </c>
      <c r="D45">
        <v>24</v>
      </c>
      <c r="E45">
        <v>29</v>
      </c>
      <c r="F45">
        <v>105</v>
      </c>
      <c r="G45" t="s">
        <v>109</v>
      </c>
      <c r="H45" s="13">
        <v>64923</v>
      </c>
      <c r="I45" t="str">
        <f>VLOOKUP(H45,Einzelrangliste!$A$2:$B$99,2,FALSE)</f>
        <v>Loyek, Philipp</v>
      </c>
    </row>
    <row r="46" spans="1:9" ht="12.75">
      <c r="A46" t="s">
        <v>67</v>
      </c>
      <c r="B46">
        <v>21</v>
      </c>
      <c r="C46">
        <v>27</v>
      </c>
      <c r="D46">
        <v>24</v>
      </c>
      <c r="E46">
        <v>23</v>
      </c>
      <c r="F46">
        <v>95</v>
      </c>
      <c r="G46" t="s">
        <v>123</v>
      </c>
      <c r="H46" s="13">
        <v>5603</v>
      </c>
      <c r="I46" t="str">
        <f>VLOOKUP(H46,Einzelrangliste!$A$2:$B$99,2,FALSE)</f>
        <v>Reßler, Wilfried</v>
      </c>
    </row>
    <row r="47" spans="1:9" ht="12.75">
      <c r="A47" t="s">
        <v>71</v>
      </c>
      <c r="B47">
        <v>24</v>
      </c>
      <c r="C47">
        <v>28</v>
      </c>
      <c r="D47">
        <v>24</v>
      </c>
      <c r="E47">
        <v>29</v>
      </c>
      <c r="F47">
        <v>105</v>
      </c>
      <c r="G47" t="s">
        <v>114</v>
      </c>
      <c r="H47" s="13">
        <v>37755</v>
      </c>
      <c r="I47" t="str">
        <f>VLOOKUP(H47,Einzelrangliste!$A$2:$B$99,2,FALSE)</f>
        <v>El-Jichi, Marcel</v>
      </c>
    </row>
    <row r="48" spans="1:9" ht="12.75">
      <c r="A48" t="s">
        <v>73</v>
      </c>
      <c r="B48">
        <v>28</v>
      </c>
      <c r="C48">
        <v>31</v>
      </c>
      <c r="D48">
        <v>32</v>
      </c>
      <c r="E48">
        <v>25</v>
      </c>
      <c r="F48">
        <v>116</v>
      </c>
      <c r="G48" t="s">
        <v>118</v>
      </c>
      <c r="H48" s="13">
        <v>38110</v>
      </c>
      <c r="I48" t="str">
        <f>VLOOKUP(H48,Einzelrangliste!$A$2:$B$99,2,FALSE)</f>
        <v>Brakhage, Cedric</v>
      </c>
    </row>
    <row r="49" spans="1:9" ht="12.75">
      <c r="A49" t="s">
        <v>69</v>
      </c>
      <c r="B49">
        <v>30</v>
      </c>
      <c r="C49">
        <v>33</v>
      </c>
      <c r="D49">
        <v>30</v>
      </c>
      <c r="E49">
        <v>26</v>
      </c>
      <c r="F49">
        <v>119</v>
      </c>
      <c r="G49" t="s">
        <v>124</v>
      </c>
      <c r="H49" s="13">
        <v>37757</v>
      </c>
      <c r="I49" t="str">
        <f>VLOOKUP(H49,Einzelrangliste!$A$2:$B$99,2,FALSE)</f>
        <v>Gröner, Andrea</v>
      </c>
    </row>
    <row r="50" spans="1:9" ht="12.75">
      <c r="A50" t="s">
        <v>70</v>
      </c>
      <c r="B50">
        <v>29</v>
      </c>
      <c r="C50">
        <v>24</v>
      </c>
      <c r="D50">
        <v>26</v>
      </c>
      <c r="E50">
        <v>26</v>
      </c>
      <c r="F50">
        <v>105</v>
      </c>
      <c r="G50" t="s">
        <v>97</v>
      </c>
      <c r="H50" s="13">
        <v>38040</v>
      </c>
      <c r="I50" t="str">
        <f>VLOOKUP(H50,Einzelrangliste!$A$2:$B$99,2,FALSE)</f>
        <v>Köhler, Frank</v>
      </c>
    </row>
    <row r="51" spans="1:9" ht="12.75">
      <c r="A51" t="s">
        <v>74</v>
      </c>
      <c r="B51">
        <v>30</v>
      </c>
      <c r="C51">
        <v>28</v>
      </c>
      <c r="D51">
        <v>29</v>
      </c>
      <c r="E51">
        <v>32</v>
      </c>
      <c r="F51">
        <v>119</v>
      </c>
      <c r="G51" t="s">
        <v>122</v>
      </c>
      <c r="H51" s="13">
        <v>38041</v>
      </c>
      <c r="I51" t="str">
        <f>VLOOKUP(H51,Einzelrangliste!$A$2:$B$99,2,FALSE)</f>
        <v>Unger, Annett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4.14062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ht="12.75">
      <c r="A2" t="s">
        <v>14</v>
      </c>
      <c r="B2">
        <v>24</v>
      </c>
      <c r="C2">
        <v>25</v>
      </c>
      <c r="D2">
        <v>24</v>
      </c>
      <c r="E2">
        <v>24</v>
      </c>
      <c r="F2">
        <v>97</v>
      </c>
      <c r="G2" t="s">
        <v>92</v>
      </c>
      <c r="H2">
        <v>4095</v>
      </c>
      <c r="I2" t="str">
        <f>VLOOKUP(H2,Einzelrangliste!$A$2:$B$99,2,FALSE)</f>
        <v>Pondruff, Klaus</v>
      </c>
    </row>
    <row r="3" spans="1:9" ht="12.75">
      <c r="A3" t="s">
        <v>86</v>
      </c>
      <c r="B3">
        <v>21</v>
      </c>
      <c r="C3">
        <v>24</v>
      </c>
      <c r="D3">
        <v>23</v>
      </c>
      <c r="E3">
        <v>23</v>
      </c>
      <c r="F3">
        <v>91</v>
      </c>
      <c r="G3" t="s">
        <v>115</v>
      </c>
      <c r="H3">
        <v>44134</v>
      </c>
      <c r="I3" t="str">
        <f>VLOOKUP(H3,Einzelrangliste!$A$2:$B$99,2,FALSE)</f>
        <v>Foy, Manfred</v>
      </c>
    </row>
    <row r="4" spans="1:9" ht="12.75">
      <c r="A4" t="s">
        <v>15</v>
      </c>
      <c r="B4">
        <v>28</v>
      </c>
      <c r="C4">
        <v>26</v>
      </c>
      <c r="D4">
        <v>23</v>
      </c>
      <c r="E4">
        <v>20</v>
      </c>
      <c r="F4">
        <v>97</v>
      </c>
      <c r="G4" t="s">
        <v>99</v>
      </c>
      <c r="H4">
        <v>26834</v>
      </c>
      <c r="I4" t="str">
        <f>VLOOKUP(H4,Einzelrangliste!$A$2:$B$99,2,FALSE)</f>
        <v>Inck, Alfred</v>
      </c>
    </row>
    <row r="5" spans="1:9" ht="12.75">
      <c r="A5" t="s">
        <v>16</v>
      </c>
      <c r="B5">
        <v>23</v>
      </c>
      <c r="C5">
        <v>25</v>
      </c>
      <c r="D5">
        <v>26</v>
      </c>
      <c r="E5">
        <v>26</v>
      </c>
      <c r="F5">
        <v>100</v>
      </c>
      <c r="G5" t="s">
        <v>87</v>
      </c>
      <c r="H5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24</v>
      </c>
      <c r="C6">
        <v>24</v>
      </c>
      <c r="D6">
        <v>30</v>
      </c>
      <c r="E6">
        <v>21</v>
      </c>
      <c r="F6">
        <v>99</v>
      </c>
      <c r="G6" t="s">
        <v>126</v>
      </c>
      <c r="H6">
        <v>21681</v>
      </c>
      <c r="I6" t="str">
        <f>VLOOKUP(H6,Einzelrangliste!$A$2:$B$99,2,FALSE)</f>
        <v>Bogdahn, Volker</v>
      </c>
    </row>
    <row r="7" spans="1:9" ht="12.75">
      <c r="A7" t="s">
        <v>18</v>
      </c>
      <c r="B7">
        <v>28</v>
      </c>
      <c r="C7">
        <v>24</v>
      </c>
      <c r="D7">
        <v>24</v>
      </c>
      <c r="E7">
        <v>25</v>
      </c>
      <c r="F7">
        <v>101</v>
      </c>
      <c r="G7" t="s">
        <v>122</v>
      </c>
      <c r="H7">
        <v>4492</v>
      </c>
      <c r="I7" t="str">
        <f>VLOOKUP(H7,Einzelrangliste!$A$2:$B$99,2,FALSE)</f>
        <v>Koll, Max</v>
      </c>
    </row>
    <row r="8" spans="1:9" ht="12.75">
      <c r="A8" t="s">
        <v>22</v>
      </c>
      <c r="B8">
        <v>28</v>
      </c>
      <c r="C8">
        <v>23</v>
      </c>
      <c r="D8">
        <v>23</v>
      </c>
      <c r="E8">
        <v>22</v>
      </c>
      <c r="F8">
        <v>96</v>
      </c>
      <c r="G8" t="s">
        <v>104</v>
      </c>
      <c r="H8">
        <v>47393</v>
      </c>
      <c r="I8" t="str">
        <f>VLOOKUP(H8,Einzelrangliste!$A$2:$B$99,2,FALSE)</f>
        <v>Dunker, Maik</v>
      </c>
    </row>
    <row r="9" spans="1:9" ht="12.75">
      <c r="A9" t="s">
        <v>20</v>
      </c>
      <c r="B9">
        <v>30</v>
      </c>
      <c r="C9">
        <v>33</v>
      </c>
      <c r="D9">
        <v>31</v>
      </c>
      <c r="E9">
        <v>29</v>
      </c>
      <c r="F9">
        <v>123</v>
      </c>
      <c r="G9" t="s">
        <v>122</v>
      </c>
      <c r="H9">
        <v>36379</v>
      </c>
      <c r="I9" t="str">
        <f>VLOOKUP(H9,Einzelrangliste!$A$2:$B$99,2,FALSE)</f>
        <v>Koll, Renate</v>
      </c>
    </row>
    <row r="10" spans="1:9" ht="12.75">
      <c r="A10" t="s">
        <v>47</v>
      </c>
      <c r="B10">
        <v>27</v>
      </c>
      <c r="C10">
        <v>25</v>
      </c>
      <c r="D10">
        <v>28</v>
      </c>
      <c r="E10">
        <v>28</v>
      </c>
      <c r="F10">
        <v>108</v>
      </c>
      <c r="G10" t="s">
        <v>87</v>
      </c>
      <c r="H10">
        <v>3990</v>
      </c>
      <c r="I10" t="str">
        <f>VLOOKUP(H10,Einzelrangliste!$A$2:$B$99,2,FALSE)</f>
        <v>Büscher, Rolf</v>
      </c>
    </row>
    <row r="11" spans="1:9" ht="12.75">
      <c r="A11" t="s">
        <v>42</v>
      </c>
      <c r="B11">
        <v>30</v>
      </c>
      <c r="C11">
        <v>36</v>
      </c>
      <c r="D11">
        <v>24</v>
      </c>
      <c r="E11">
        <v>23</v>
      </c>
      <c r="F11">
        <v>113</v>
      </c>
      <c r="G11" t="s">
        <v>127</v>
      </c>
      <c r="H11">
        <v>49659</v>
      </c>
      <c r="I11" t="str">
        <f>VLOOKUP(H11,Einzelrangliste!$A$2:$B$99,2,FALSE)</f>
        <v>Schilling, Marcel</v>
      </c>
    </row>
    <row r="12" spans="1:9" ht="12.75">
      <c r="A12" t="s">
        <v>49</v>
      </c>
      <c r="B12">
        <v>29</v>
      </c>
      <c r="C12">
        <v>30</v>
      </c>
      <c r="D12">
        <v>30</v>
      </c>
      <c r="E12">
        <v>33</v>
      </c>
      <c r="F12">
        <v>122</v>
      </c>
      <c r="G12" t="s">
        <v>88</v>
      </c>
      <c r="H12">
        <v>49657</v>
      </c>
      <c r="I12" t="str">
        <f>VLOOKUP(H12,Einzelrangliste!$A$2:$B$99,2,FALSE)</f>
        <v>Ziegler, Sebastian</v>
      </c>
    </row>
    <row r="13" spans="1:9" ht="12.75">
      <c r="A13" t="s">
        <v>45</v>
      </c>
      <c r="B13">
        <v>32</v>
      </c>
      <c r="C13">
        <v>25</v>
      </c>
      <c r="D13">
        <v>27</v>
      </c>
      <c r="E13">
        <v>24</v>
      </c>
      <c r="F13">
        <v>108</v>
      </c>
      <c r="G13" t="s">
        <v>128</v>
      </c>
      <c r="H13">
        <v>45208</v>
      </c>
      <c r="I13" t="str">
        <f>VLOOKUP(H13,Einzelrangliste!$A$2:$B$99,2,FALSE)</f>
        <v>Becherer, Josef-Michael</v>
      </c>
    </row>
    <row r="14" spans="1:9" ht="12.75">
      <c r="A14" t="s">
        <v>46</v>
      </c>
      <c r="B14">
        <v>27</v>
      </c>
      <c r="C14">
        <v>33</v>
      </c>
      <c r="D14">
        <v>30</v>
      </c>
      <c r="E14">
        <v>28</v>
      </c>
      <c r="F14">
        <v>118</v>
      </c>
      <c r="G14" t="s">
        <v>95</v>
      </c>
      <c r="H14">
        <v>44385</v>
      </c>
      <c r="I14" t="str">
        <f>VLOOKUP(H14,Einzelrangliste!$A$2:$B$99,2,FALSE)</f>
        <v>Lemm, Andreas</v>
      </c>
    </row>
    <row r="15" spans="1:9" ht="12.75">
      <c r="A15" t="s">
        <v>43</v>
      </c>
      <c r="B15">
        <v>28</v>
      </c>
      <c r="C15">
        <v>29</v>
      </c>
      <c r="D15">
        <v>27</v>
      </c>
      <c r="E15">
        <v>30</v>
      </c>
      <c r="F15">
        <v>114</v>
      </c>
      <c r="G15" t="s">
        <v>87</v>
      </c>
      <c r="H15">
        <v>38218</v>
      </c>
      <c r="I15" t="str">
        <f>VLOOKUP(H15,Einzelrangliste!$A$2:$B$99,2,FALSE)</f>
        <v>Schleich, Peter</v>
      </c>
    </row>
    <row r="16" spans="1:9" ht="12.75">
      <c r="A16" t="s">
        <v>129</v>
      </c>
      <c r="B16">
        <v>28</v>
      </c>
      <c r="C16">
        <v>33</v>
      </c>
      <c r="D16">
        <v>30</v>
      </c>
      <c r="E16">
        <v>31</v>
      </c>
      <c r="F16">
        <v>122</v>
      </c>
      <c r="G16" t="s">
        <v>101</v>
      </c>
      <c r="H16">
        <v>38217</v>
      </c>
      <c r="I16" t="str">
        <f>VLOOKUP(H16,Einzelrangliste!$A$2:$B$99,2,FALSE)</f>
        <v>Schleich, Melanie</v>
      </c>
    </row>
    <row r="17" spans="1:9" ht="12.75">
      <c r="A17" t="s">
        <v>44</v>
      </c>
      <c r="B17">
        <v>38</v>
      </c>
      <c r="C17">
        <v>32</v>
      </c>
      <c r="D17">
        <v>25</v>
      </c>
      <c r="E17">
        <v>25</v>
      </c>
      <c r="F17">
        <v>120</v>
      </c>
      <c r="G17" t="s">
        <v>130</v>
      </c>
      <c r="H17">
        <v>51888</v>
      </c>
      <c r="I17" t="str">
        <f>VLOOKUP(H17,Einzelrangliste!$A$2:$B$99,2,FALSE)</f>
        <v>Heese, Hans-Joachim</v>
      </c>
    </row>
    <row r="18" spans="1:9" ht="12.75">
      <c r="A18" t="s">
        <v>19</v>
      </c>
      <c r="B18">
        <v>30</v>
      </c>
      <c r="C18">
        <v>20</v>
      </c>
      <c r="D18">
        <v>23</v>
      </c>
      <c r="E18">
        <v>25</v>
      </c>
      <c r="F18">
        <v>98</v>
      </c>
      <c r="G18" t="s">
        <v>131</v>
      </c>
      <c r="H18">
        <v>18014</v>
      </c>
      <c r="I18" t="str">
        <f>VLOOKUP(H18,Einzelrangliste!$A$2:$B$99,2,FALSE)</f>
        <v>Dunker, Klaus</v>
      </c>
    </row>
    <row r="19" spans="1:9" ht="12.75">
      <c r="A19" t="s">
        <v>21</v>
      </c>
      <c r="B19">
        <v>27</v>
      </c>
      <c r="C19">
        <v>22</v>
      </c>
      <c r="D19">
        <v>26</v>
      </c>
      <c r="E19">
        <v>24</v>
      </c>
      <c r="F19">
        <v>99</v>
      </c>
      <c r="G19" t="s">
        <v>89</v>
      </c>
      <c r="H19">
        <v>44954</v>
      </c>
      <c r="I19" t="str">
        <f>VLOOKUP(H19,Einzelrangliste!$A$2:$B$99,2,FALSE)</f>
        <v>Inck, Alwine</v>
      </c>
    </row>
    <row r="20" spans="1:9" ht="12.75">
      <c r="A20" t="s">
        <v>54</v>
      </c>
      <c r="B20">
        <v>24</v>
      </c>
      <c r="C20">
        <v>27</v>
      </c>
      <c r="D20">
        <v>24</v>
      </c>
      <c r="E20">
        <v>25</v>
      </c>
      <c r="F20">
        <v>100</v>
      </c>
      <c r="G20" t="s">
        <v>87</v>
      </c>
      <c r="H20">
        <v>21391</v>
      </c>
      <c r="I20" t="str">
        <f>VLOOKUP(H20,Einzelrangliste!$A$2:$B$99,2,FALSE)</f>
        <v>Köthe, Carsten</v>
      </c>
    </row>
    <row r="21" spans="1:9" ht="12.75">
      <c r="A21" t="s">
        <v>51</v>
      </c>
      <c r="B21">
        <v>29</v>
      </c>
      <c r="C21">
        <v>26</v>
      </c>
      <c r="D21">
        <v>26</v>
      </c>
      <c r="E21">
        <v>25</v>
      </c>
      <c r="F21">
        <v>106</v>
      </c>
      <c r="G21" t="s">
        <v>88</v>
      </c>
      <c r="H21">
        <v>4438</v>
      </c>
      <c r="I21" t="str">
        <f>VLOOKUP(H21,Einzelrangliste!$A$2:$B$99,2,FALSE)</f>
        <v>Zeisler, Werner</v>
      </c>
    </row>
    <row r="22" spans="1:9" ht="12.75">
      <c r="A22" t="s">
        <v>53</v>
      </c>
      <c r="B22">
        <v>29</v>
      </c>
      <c r="C22">
        <v>24</v>
      </c>
      <c r="D22">
        <v>23</v>
      </c>
      <c r="E22">
        <v>22</v>
      </c>
      <c r="F22">
        <v>98</v>
      </c>
      <c r="G22" t="s">
        <v>132</v>
      </c>
      <c r="H22">
        <v>47089</v>
      </c>
      <c r="I22" t="str">
        <f>VLOOKUP(H22,Einzelrangliste!$A$2:$B$99,2,FALSE)</f>
        <v>Zeisler, Klaus</v>
      </c>
    </row>
    <row r="23" spans="1:9" ht="12.75">
      <c r="A23" t="s">
        <v>102</v>
      </c>
      <c r="B23">
        <v>20</v>
      </c>
      <c r="C23">
        <v>26</v>
      </c>
      <c r="D23">
        <v>27</v>
      </c>
      <c r="E23">
        <v>32</v>
      </c>
      <c r="F23">
        <v>105</v>
      </c>
      <c r="G23" t="s">
        <v>106</v>
      </c>
      <c r="H23">
        <v>60515</v>
      </c>
      <c r="I23" t="str">
        <f>VLOOKUP(H23,Einzelrangliste!$A$2:$B$99,2,FALSE)</f>
        <v>Etienne, Peter</v>
      </c>
    </row>
    <row r="24" spans="1:9" ht="12.75">
      <c r="A24" t="s">
        <v>55</v>
      </c>
      <c r="B24">
        <v>37</v>
      </c>
      <c r="C24">
        <v>31</v>
      </c>
      <c r="D24">
        <v>27</v>
      </c>
      <c r="E24">
        <v>33</v>
      </c>
      <c r="F24">
        <v>128</v>
      </c>
      <c r="G24" t="s">
        <v>131</v>
      </c>
      <c r="H24">
        <v>38127</v>
      </c>
      <c r="I24" t="str">
        <f>VLOOKUP(H24,Einzelrangliste!$A$2:$B$99,2,FALSE)</f>
        <v>Maesel, Friedel</v>
      </c>
    </row>
    <row r="25" spans="1:9" ht="12.75">
      <c r="A25" t="s">
        <v>56</v>
      </c>
      <c r="B25">
        <v>25</v>
      </c>
      <c r="C25">
        <v>25</v>
      </c>
      <c r="D25">
        <v>24</v>
      </c>
      <c r="E25">
        <v>22</v>
      </c>
      <c r="F25">
        <v>96</v>
      </c>
      <c r="G25" t="s">
        <v>87</v>
      </c>
      <c r="H25">
        <v>62172</v>
      </c>
      <c r="I25" t="str">
        <f>VLOOKUP(H25,Einzelrangliste!$A$2:$B$99,2,FALSE)</f>
        <v>Vollner, Horst</v>
      </c>
    </row>
    <row r="26" spans="1:9" ht="12.75">
      <c r="A26" t="s">
        <v>60</v>
      </c>
      <c r="B26">
        <v>29</v>
      </c>
      <c r="C26">
        <v>26</v>
      </c>
      <c r="D26">
        <v>25</v>
      </c>
      <c r="E26">
        <v>28</v>
      </c>
      <c r="F26">
        <v>108</v>
      </c>
      <c r="G26" t="s">
        <v>98</v>
      </c>
      <c r="H26">
        <v>30278</v>
      </c>
      <c r="I26" t="str">
        <f>VLOOKUP(H26,Einzelrangliste!$A$2:$B$99,2,FALSE)</f>
        <v>Wickel, Frank</v>
      </c>
    </row>
    <row r="27" spans="1:9" ht="12.75">
      <c r="A27" t="s">
        <v>58</v>
      </c>
      <c r="B27">
        <v>27</v>
      </c>
      <c r="C27">
        <v>22</v>
      </c>
      <c r="D27">
        <v>18</v>
      </c>
      <c r="E27">
        <v>23</v>
      </c>
      <c r="F27">
        <v>90</v>
      </c>
      <c r="G27" t="s">
        <v>133</v>
      </c>
      <c r="H27">
        <v>33511</v>
      </c>
      <c r="I27" t="str">
        <f>VLOOKUP(H27,Einzelrangliste!$A$2:$B$99,2,FALSE)</f>
        <v>Paffrath, Siegfried</v>
      </c>
    </row>
    <row r="28" spans="1:9" ht="12.75">
      <c r="A28" t="s">
        <v>62</v>
      </c>
      <c r="B28">
        <v>24</v>
      </c>
      <c r="C28">
        <v>29</v>
      </c>
      <c r="D28">
        <v>29</v>
      </c>
      <c r="E28">
        <v>22</v>
      </c>
      <c r="F28">
        <v>104</v>
      </c>
      <c r="G28" t="s">
        <v>90</v>
      </c>
      <c r="H28">
        <v>33165</v>
      </c>
      <c r="I28" t="str">
        <f>VLOOKUP(H28,Einzelrangliste!$A$2:$B$99,2,FALSE)</f>
        <v>Neumann, Bärbel</v>
      </c>
    </row>
    <row r="29" spans="1:9" ht="12.75">
      <c r="A29" t="s">
        <v>57</v>
      </c>
      <c r="B29">
        <v>25</v>
      </c>
      <c r="C29">
        <v>23</v>
      </c>
      <c r="D29">
        <v>31</v>
      </c>
      <c r="E29">
        <v>21</v>
      </c>
      <c r="F29">
        <v>100</v>
      </c>
      <c r="G29" t="s">
        <v>131</v>
      </c>
      <c r="H29">
        <v>33510</v>
      </c>
      <c r="I29" t="str">
        <f>VLOOKUP(H29,Einzelrangliste!$A$2:$B$99,2,FALSE)</f>
        <v>Wickel-Paffrath, Melanie</v>
      </c>
    </row>
    <row r="30" spans="1:9" ht="12.75">
      <c r="A30" t="s">
        <v>61</v>
      </c>
      <c r="B30">
        <v>25</v>
      </c>
      <c r="C30">
        <v>23</v>
      </c>
      <c r="D30">
        <v>25</v>
      </c>
      <c r="E30">
        <v>27</v>
      </c>
      <c r="F30">
        <v>100</v>
      </c>
      <c r="G30" t="s">
        <v>88</v>
      </c>
      <c r="H30">
        <v>45547</v>
      </c>
      <c r="I30" t="str">
        <f>VLOOKUP(H30,Einzelrangliste!$A$2:$B$99,2,FALSE)</f>
        <v>Schröder, Klaus</v>
      </c>
    </row>
    <row r="31" spans="1:9" ht="12.75">
      <c r="A31" t="s">
        <v>63</v>
      </c>
      <c r="B31">
        <v>29</v>
      </c>
      <c r="C31">
        <v>29</v>
      </c>
      <c r="D31">
        <v>24</v>
      </c>
      <c r="E31">
        <v>26</v>
      </c>
      <c r="F31">
        <v>108</v>
      </c>
      <c r="G31" t="s">
        <v>108</v>
      </c>
      <c r="H31">
        <v>47353</v>
      </c>
      <c r="I31" t="str">
        <f>VLOOKUP(H31,Einzelrangliste!$A$2:$B$99,2,FALSE)</f>
        <v>Rautenberg, Joachim</v>
      </c>
    </row>
    <row r="32" spans="1:9" ht="12.75">
      <c r="A32" t="s">
        <v>113</v>
      </c>
      <c r="B32">
        <v>27</v>
      </c>
      <c r="C32">
        <v>27</v>
      </c>
      <c r="D32">
        <v>31</v>
      </c>
      <c r="E32">
        <v>22</v>
      </c>
      <c r="F32">
        <v>107</v>
      </c>
      <c r="G32" t="s">
        <v>126</v>
      </c>
      <c r="H32">
        <v>35103</v>
      </c>
      <c r="I32" t="str">
        <f>VLOOKUP(H32,Einzelrangliste!$A$2:$B$99,2,FALSE)</f>
        <v>Becker, Daniela</v>
      </c>
    </row>
    <row r="33" spans="1:9" ht="12.75">
      <c r="A33" t="s">
        <v>134</v>
      </c>
      <c r="B33">
        <v>28</v>
      </c>
      <c r="C33">
        <v>30</v>
      </c>
      <c r="D33">
        <v>33</v>
      </c>
      <c r="E33">
        <v>31</v>
      </c>
      <c r="F33">
        <v>122</v>
      </c>
      <c r="G33" t="s">
        <v>101</v>
      </c>
      <c r="H33" t="s">
        <v>140</v>
      </c>
      <c r="I33" t="str">
        <f>VLOOKUP(H33,Einzelrangliste!$A$2:$B$99,2,FALSE)</f>
        <v>Götsch, Tillman</v>
      </c>
    </row>
    <row r="34" spans="1:9" ht="12.75">
      <c r="A34" t="s">
        <v>59</v>
      </c>
      <c r="B34">
        <v>26</v>
      </c>
      <c r="C34">
        <v>22</v>
      </c>
      <c r="D34">
        <v>24</v>
      </c>
      <c r="E34">
        <v>26</v>
      </c>
      <c r="F34">
        <v>98</v>
      </c>
      <c r="G34" t="s">
        <v>98</v>
      </c>
      <c r="H34">
        <v>17679</v>
      </c>
      <c r="I34" t="str">
        <f>VLOOKUP(H34,Einzelrangliste!$A$2:$B$99,2,FALSE)</f>
        <v>Ruff, Edith</v>
      </c>
    </row>
    <row r="35" spans="1:9" ht="12.75">
      <c r="A35" t="s">
        <v>8</v>
      </c>
      <c r="B35">
        <v>27</v>
      </c>
      <c r="C35">
        <v>23</v>
      </c>
      <c r="D35">
        <v>28</v>
      </c>
      <c r="E35">
        <v>22</v>
      </c>
      <c r="F35">
        <v>100</v>
      </c>
      <c r="G35" t="s">
        <v>135</v>
      </c>
      <c r="H35">
        <v>24693</v>
      </c>
      <c r="I35" t="str">
        <f>VLOOKUP(H35,Einzelrangliste!$A$2:$B$99,2,FALSE)</f>
        <v>Eisermann, Bernd</v>
      </c>
    </row>
    <row r="36" spans="1:9" ht="12.75">
      <c r="A36" t="s">
        <v>64</v>
      </c>
      <c r="B36">
        <v>24</v>
      </c>
      <c r="C36">
        <v>22</v>
      </c>
      <c r="D36">
        <v>27</v>
      </c>
      <c r="E36">
        <v>24</v>
      </c>
      <c r="F36">
        <v>97</v>
      </c>
      <c r="G36" t="s">
        <v>97</v>
      </c>
      <c r="H36">
        <v>21946</v>
      </c>
      <c r="I36" t="str">
        <f>VLOOKUP(H36,Einzelrangliste!$A$2:$B$99,2,FALSE)</f>
        <v>Lüttenberg, Winfried</v>
      </c>
    </row>
    <row r="37" spans="1:9" ht="12.75">
      <c r="A37" t="s">
        <v>10</v>
      </c>
      <c r="B37">
        <v>23</v>
      </c>
      <c r="C37">
        <v>24</v>
      </c>
      <c r="D37">
        <v>25</v>
      </c>
      <c r="E37">
        <v>26</v>
      </c>
      <c r="F37">
        <v>98</v>
      </c>
      <c r="G37" t="s">
        <v>87</v>
      </c>
      <c r="H37">
        <v>26491</v>
      </c>
      <c r="I37" t="str">
        <f>VLOOKUP(H37,Einzelrangliste!$A$2:$B$99,2,FALSE)</f>
        <v>Schmidt, Olaf</v>
      </c>
    </row>
    <row r="38" spans="1:9" ht="12.75">
      <c r="A38" t="s">
        <v>66</v>
      </c>
      <c r="B38">
        <v>24</v>
      </c>
      <c r="C38">
        <v>26</v>
      </c>
      <c r="D38">
        <v>27</v>
      </c>
      <c r="E38">
        <v>25</v>
      </c>
      <c r="F38">
        <v>102</v>
      </c>
      <c r="G38" t="s">
        <v>87</v>
      </c>
      <c r="H38">
        <v>46250</v>
      </c>
      <c r="I38" t="str">
        <f>VLOOKUP(H38,Einzelrangliste!$A$2:$B$99,2,FALSE)</f>
        <v>Hickert, Peter</v>
      </c>
    </row>
    <row r="39" spans="1:9" ht="12.75">
      <c r="A39" t="s">
        <v>12</v>
      </c>
      <c r="B39">
        <v>25</v>
      </c>
      <c r="C39">
        <v>22</v>
      </c>
      <c r="D39">
        <v>21</v>
      </c>
      <c r="E39">
        <v>21</v>
      </c>
      <c r="F39">
        <v>89</v>
      </c>
      <c r="G39" t="s">
        <v>122</v>
      </c>
      <c r="H39">
        <v>40219</v>
      </c>
      <c r="I39" t="str">
        <f>VLOOKUP(H39,Einzelrangliste!$A$2:$B$99,2,FALSE)</f>
        <v>Klein, Theo</v>
      </c>
    </row>
    <row r="40" spans="1:9" ht="12.75">
      <c r="A40" t="s">
        <v>65</v>
      </c>
      <c r="B40">
        <v>22</v>
      </c>
      <c r="C40">
        <v>21</v>
      </c>
      <c r="D40">
        <v>25</v>
      </c>
      <c r="E40">
        <v>22</v>
      </c>
      <c r="F40">
        <v>90</v>
      </c>
      <c r="G40" t="s">
        <v>88</v>
      </c>
      <c r="H40">
        <v>37799</v>
      </c>
      <c r="I40" t="str">
        <f>VLOOKUP(H40,Einzelrangliste!$A$2:$B$99,2,FALSE)</f>
        <v>Battling, Jan Hendrik</v>
      </c>
    </row>
    <row r="41" spans="1:9" ht="12.75">
      <c r="A41" t="s">
        <v>11</v>
      </c>
      <c r="B41">
        <v>20</v>
      </c>
      <c r="C41">
        <v>25</v>
      </c>
      <c r="D41">
        <v>23</v>
      </c>
      <c r="E41">
        <v>22</v>
      </c>
      <c r="F41">
        <v>90</v>
      </c>
      <c r="G41" t="s">
        <v>101</v>
      </c>
      <c r="H41">
        <v>3800</v>
      </c>
      <c r="I41" t="str">
        <f>VLOOKUP(H41,Einzelrangliste!$A$2:$B$99,2,FALSE)</f>
        <v>Greiffendorf, Hellmut</v>
      </c>
    </row>
    <row r="42" spans="1:9" ht="12.75">
      <c r="A42" t="s">
        <v>9</v>
      </c>
      <c r="B42">
        <v>34</v>
      </c>
      <c r="C42">
        <v>27</v>
      </c>
      <c r="D42">
        <v>30</v>
      </c>
      <c r="E42">
        <v>28</v>
      </c>
      <c r="F42">
        <v>119</v>
      </c>
      <c r="G42" t="s">
        <v>91</v>
      </c>
      <c r="H42">
        <v>27974</v>
      </c>
      <c r="I42" t="str">
        <f>VLOOKUP(H42,Einzelrangliste!$A$2:$B$99,2,FALSE)</f>
        <v>Tabor, Peter</v>
      </c>
    </row>
    <row r="43" spans="1:9" ht="12.75">
      <c r="A43" t="s">
        <v>119</v>
      </c>
      <c r="B43">
        <v>39</v>
      </c>
      <c r="C43">
        <v>32</v>
      </c>
      <c r="D43">
        <v>27</v>
      </c>
      <c r="E43">
        <v>27</v>
      </c>
      <c r="F43">
        <v>125</v>
      </c>
      <c r="G43" t="s">
        <v>136</v>
      </c>
      <c r="H43">
        <v>61958</v>
      </c>
      <c r="I43" t="str">
        <f>VLOOKUP(H43,Einzelrangliste!$A$2:$B$99,2,FALSE)</f>
        <v>Jezierski, Marie-Luise</v>
      </c>
    </row>
    <row r="44" spans="1:9" ht="12.75">
      <c r="A44" t="s">
        <v>13</v>
      </c>
      <c r="B44">
        <v>22</v>
      </c>
      <c r="C44">
        <v>26</v>
      </c>
      <c r="D44">
        <v>33</v>
      </c>
      <c r="E44">
        <v>26</v>
      </c>
      <c r="F44">
        <v>107</v>
      </c>
      <c r="G44" t="s">
        <v>137</v>
      </c>
      <c r="H44">
        <v>61620</v>
      </c>
      <c r="I44" t="str">
        <f>VLOOKUP(H44,Einzelrangliste!$A$2:$B$99,2,FALSE)</f>
        <v>Jezierski, Paul</v>
      </c>
    </row>
    <row r="45" spans="1:9" ht="12.75">
      <c r="A45" t="s">
        <v>121</v>
      </c>
      <c r="B45">
        <v>35</v>
      </c>
      <c r="C45">
        <v>30</v>
      </c>
      <c r="D45">
        <v>29</v>
      </c>
      <c r="E45">
        <v>23</v>
      </c>
      <c r="F45">
        <v>117</v>
      </c>
      <c r="G45" t="s">
        <v>106</v>
      </c>
      <c r="H45">
        <v>61716</v>
      </c>
      <c r="I45" t="str">
        <f>VLOOKUP(H45,Einzelrangliste!$A$2:$B$99,2,FALSE)</f>
        <v>Lenk, Rolf</v>
      </c>
    </row>
    <row r="46" spans="1:9" ht="12.75">
      <c r="A46" t="s">
        <v>68</v>
      </c>
      <c r="B46">
        <v>24</v>
      </c>
      <c r="C46">
        <v>27</v>
      </c>
      <c r="D46">
        <v>24</v>
      </c>
      <c r="E46">
        <v>22</v>
      </c>
      <c r="F46">
        <v>97</v>
      </c>
      <c r="G46" t="s">
        <v>97</v>
      </c>
      <c r="H46">
        <v>64923</v>
      </c>
      <c r="I46" t="str">
        <f>VLOOKUP(H46,Einzelrangliste!$A$2:$B$99,2,FALSE)</f>
        <v>Loyek, Philipp</v>
      </c>
    </row>
    <row r="47" spans="1:9" ht="12.75">
      <c r="A47" t="s">
        <v>70</v>
      </c>
      <c r="B47">
        <v>26</v>
      </c>
      <c r="C47">
        <v>23</v>
      </c>
      <c r="D47">
        <v>28</v>
      </c>
      <c r="E47">
        <v>30</v>
      </c>
      <c r="F47">
        <v>107</v>
      </c>
      <c r="G47" t="s">
        <v>91</v>
      </c>
      <c r="H47">
        <v>38040</v>
      </c>
      <c r="I47" t="str">
        <f>VLOOKUP(H47,Einzelrangliste!$A$2:$B$99,2,FALSE)</f>
        <v>Köhler, Frank</v>
      </c>
    </row>
    <row r="48" spans="1:9" ht="12.75">
      <c r="A48" t="s">
        <v>73</v>
      </c>
      <c r="B48">
        <v>29</v>
      </c>
      <c r="C48">
        <v>30</v>
      </c>
      <c r="D48">
        <v>40</v>
      </c>
      <c r="E48">
        <v>33</v>
      </c>
      <c r="F48">
        <v>132</v>
      </c>
      <c r="G48" t="s">
        <v>138</v>
      </c>
      <c r="H48">
        <v>38110</v>
      </c>
      <c r="I48" t="str">
        <f>VLOOKUP(H48,Einzelrangliste!$A$2:$B$99,2,FALSE)</f>
        <v>Brakhage, Cedric</v>
      </c>
    </row>
    <row r="49" spans="1:9" ht="12.75">
      <c r="A49" t="s">
        <v>69</v>
      </c>
      <c r="B49">
        <v>32</v>
      </c>
      <c r="C49">
        <v>28</v>
      </c>
      <c r="D49">
        <v>30</v>
      </c>
      <c r="E49">
        <v>25</v>
      </c>
      <c r="F49">
        <v>115</v>
      </c>
      <c r="G49" t="s">
        <v>91</v>
      </c>
      <c r="H49">
        <v>37757</v>
      </c>
      <c r="I49" t="str">
        <f>VLOOKUP(H49,Einzelrangliste!$A$2:$B$99,2,FALSE)</f>
        <v>Gröner, Andrea</v>
      </c>
    </row>
    <row r="50" spans="1:9" ht="12.75">
      <c r="A50" t="s">
        <v>72</v>
      </c>
      <c r="B50">
        <v>21</v>
      </c>
      <c r="C50">
        <v>32</v>
      </c>
      <c r="D50">
        <v>26</v>
      </c>
      <c r="E50">
        <v>24</v>
      </c>
      <c r="F50">
        <v>103</v>
      </c>
      <c r="G50" t="s">
        <v>100</v>
      </c>
      <c r="H50">
        <v>37756</v>
      </c>
      <c r="I50" t="str">
        <f>VLOOKUP(H50,Einzelrangliste!$A$2:$B$99,2,FALSE)</f>
        <v>Gäbelein, Marco</v>
      </c>
    </row>
    <row r="51" spans="1:9" ht="12.75">
      <c r="A51" t="s">
        <v>74</v>
      </c>
      <c r="B51">
        <v>27</v>
      </c>
      <c r="C51">
        <v>27</v>
      </c>
      <c r="D51">
        <v>24</v>
      </c>
      <c r="E51">
        <v>24</v>
      </c>
      <c r="F51">
        <v>102</v>
      </c>
      <c r="G51" t="s">
        <v>139</v>
      </c>
      <c r="H51">
        <v>38041</v>
      </c>
      <c r="I51" t="str">
        <f>VLOOKUP(H51,Einzelrangliste!$A$2:$B$99,2,FALSE)</f>
        <v>Unger, Annett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ht="12.75">
      <c r="A2" t="s">
        <v>14</v>
      </c>
      <c r="B2">
        <v>25</v>
      </c>
      <c r="C2">
        <v>25</v>
      </c>
      <c r="D2">
        <v>23</v>
      </c>
      <c r="E2">
        <v>21</v>
      </c>
      <c r="F2">
        <v>94</v>
      </c>
      <c r="G2" t="s">
        <v>98</v>
      </c>
      <c r="H2">
        <v>4095</v>
      </c>
      <c r="I2" t="str">
        <f>VLOOKUP(H2,Einzelrangliste!$A$2:$B$99,2,FALSE)</f>
        <v>Pondruff, Klaus</v>
      </c>
    </row>
    <row r="3" spans="1:9" ht="12.75">
      <c r="A3" t="s">
        <v>86</v>
      </c>
      <c r="B3">
        <v>25</v>
      </c>
      <c r="C3">
        <v>26</v>
      </c>
      <c r="D3">
        <v>21</v>
      </c>
      <c r="E3">
        <v>23</v>
      </c>
      <c r="F3">
        <v>95</v>
      </c>
      <c r="G3" t="s">
        <v>89</v>
      </c>
      <c r="H3">
        <v>44134</v>
      </c>
      <c r="I3" t="str">
        <f>VLOOKUP(H3,Einzelrangliste!$A$2:$B$99,2,FALSE)</f>
        <v>Foy, Manfred</v>
      </c>
    </row>
    <row r="4" spans="1:9" ht="12.75">
      <c r="A4" t="s">
        <v>15</v>
      </c>
      <c r="B4">
        <v>25</v>
      </c>
      <c r="C4">
        <v>26</v>
      </c>
      <c r="D4">
        <v>25</v>
      </c>
      <c r="E4">
        <v>21</v>
      </c>
      <c r="F4">
        <v>97</v>
      </c>
      <c r="G4" t="s">
        <v>97</v>
      </c>
      <c r="H4">
        <v>26834</v>
      </c>
      <c r="I4" t="str">
        <f>VLOOKUP(H4,Einzelrangliste!$A$2:$B$99,2,FALSE)</f>
        <v>Inck, Alfred</v>
      </c>
    </row>
    <row r="5" spans="1:9" ht="12.75">
      <c r="A5" t="s">
        <v>16</v>
      </c>
      <c r="B5">
        <v>21</v>
      </c>
      <c r="C5">
        <v>27</v>
      </c>
      <c r="D5">
        <v>22</v>
      </c>
      <c r="E5">
        <v>25</v>
      </c>
      <c r="F5">
        <v>95</v>
      </c>
      <c r="G5" t="s">
        <v>116</v>
      </c>
      <c r="H5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22</v>
      </c>
      <c r="C6">
        <v>23</v>
      </c>
      <c r="D6">
        <v>25</v>
      </c>
      <c r="E6">
        <v>23</v>
      </c>
      <c r="F6">
        <v>93</v>
      </c>
      <c r="G6" t="s">
        <v>115</v>
      </c>
      <c r="H6">
        <v>21681</v>
      </c>
      <c r="I6" t="str">
        <f>VLOOKUP(H6,Einzelrangliste!$A$2:$B$99,2,FALSE)</f>
        <v>Bogdahn, Volker</v>
      </c>
    </row>
    <row r="7" spans="1:9" ht="12.75">
      <c r="A7" t="s">
        <v>18</v>
      </c>
      <c r="B7">
        <v>25</v>
      </c>
      <c r="C7">
        <v>25</v>
      </c>
      <c r="D7">
        <v>23</v>
      </c>
      <c r="E7">
        <v>27</v>
      </c>
      <c r="F7">
        <v>100</v>
      </c>
      <c r="G7" t="s">
        <v>88</v>
      </c>
      <c r="H7">
        <v>4492</v>
      </c>
      <c r="I7" t="str">
        <f>VLOOKUP(H7,Einzelrangliste!$A$2:$B$99,2,FALSE)</f>
        <v>Koll, Max</v>
      </c>
    </row>
    <row r="8" spans="1:9" ht="12.75">
      <c r="A8" t="s">
        <v>22</v>
      </c>
      <c r="B8">
        <v>26</v>
      </c>
      <c r="C8">
        <v>23</v>
      </c>
      <c r="D8">
        <v>28</v>
      </c>
      <c r="E8">
        <v>27</v>
      </c>
      <c r="F8">
        <v>104</v>
      </c>
      <c r="G8" t="s">
        <v>101</v>
      </c>
      <c r="H8">
        <v>47393</v>
      </c>
      <c r="I8" t="str">
        <f>VLOOKUP(H8,Einzelrangliste!$A$2:$B$99,2,FALSE)</f>
        <v>Dunker, Maik</v>
      </c>
    </row>
    <row r="9" spans="1:9" ht="12.75">
      <c r="A9" t="s">
        <v>20</v>
      </c>
      <c r="B9">
        <v>36</v>
      </c>
      <c r="C9">
        <v>32</v>
      </c>
      <c r="D9">
        <v>30</v>
      </c>
      <c r="E9">
        <v>35</v>
      </c>
      <c r="F9">
        <v>133</v>
      </c>
      <c r="G9" t="s">
        <v>116</v>
      </c>
      <c r="H9">
        <v>36379</v>
      </c>
      <c r="I9" t="str">
        <f>VLOOKUP(H9,Einzelrangliste!$A$2:$B$99,2,FALSE)</f>
        <v>Koll, Renate</v>
      </c>
    </row>
    <row r="10" spans="1:9" ht="12.75">
      <c r="A10" t="s">
        <v>41</v>
      </c>
      <c r="B10">
        <v>26</v>
      </c>
      <c r="C10">
        <v>27</v>
      </c>
      <c r="D10">
        <v>30</v>
      </c>
      <c r="E10">
        <v>27</v>
      </c>
      <c r="F10">
        <v>110</v>
      </c>
      <c r="G10" t="s">
        <v>88</v>
      </c>
      <c r="H10">
        <v>44676</v>
      </c>
      <c r="I10" t="str">
        <f>VLOOKUP(H10,Einzelrangliste!$A$2:$B$99,2,FALSE)</f>
        <v>Vogt, Markus</v>
      </c>
    </row>
    <row r="11" spans="1:9" ht="12.75">
      <c r="A11" t="s">
        <v>47</v>
      </c>
      <c r="B11">
        <v>29</v>
      </c>
      <c r="C11">
        <v>32</v>
      </c>
      <c r="D11">
        <v>41</v>
      </c>
      <c r="E11">
        <v>31</v>
      </c>
      <c r="F11">
        <v>133</v>
      </c>
      <c r="G11" t="s">
        <v>106</v>
      </c>
      <c r="H11">
        <v>3990</v>
      </c>
      <c r="I11" t="str">
        <f>VLOOKUP(H11,Einzelrangliste!$A$2:$B$99,2,FALSE)</f>
        <v>Büscher, Rolf</v>
      </c>
    </row>
    <row r="12" spans="1:9" ht="12.75">
      <c r="A12" t="s">
        <v>42</v>
      </c>
      <c r="B12">
        <v>27</v>
      </c>
      <c r="C12">
        <v>30</v>
      </c>
      <c r="D12">
        <v>27</v>
      </c>
      <c r="E12">
        <v>22</v>
      </c>
      <c r="F12">
        <v>106</v>
      </c>
      <c r="G12" t="s">
        <v>94</v>
      </c>
      <c r="H12">
        <v>49659</v>
      </c>
      <c r="I12" t="str">
        <f>VLOOKUP(H12,Einzelrangliste!$A$2:$B$99,2,FALSE)</f>
        <v>Schilling, Marcel</v>
      </c>
    </row>
    <row r="13" spans="1:9" ht="12.75">
      <c r="A13" t="s">
        <v>44</v>
      </c>
      <c r="B13">
        <v>32</v>
      </c>
      <c r="C13">
        <v>24</v>
      </c>
      <c r="D13">
        <v>30</v>
      </c>
      <c r="E13">
        <v>29</v>
      </c>
      <c r="F13">
        <v>115</v>
      </c>
      <c r="G13" t="s">
        <v>110</v>
      </c>
      <c r="H13">
        <v>51888</v>
      </c>
      <c r="I13" t="str">
        <f>VLOOKUP(H13,Einzelrangliste!$A$2:$B$99,2,FALSE)</f>
        <v>Heese, Hans-Joachim</v>
      </c>
    </row>
    <row r="14" spans="1:9" ht="12.75">
      <c r="A14" t="s">
        <v>43</v>
      </c>
      <c r="B14">
        <v>30</v>
      </c>
      <c r="C14">
        <v>28</v>
      </c>
      <c r="D14">
        <v>28</v>
      </c>
      <c r="E14">
        <v>24</v>
      </c>
      <c r="F14">
        <v>110</v>
      </c>
      <c r="G14" t="s">
        <v>104</v>
      </c>
      <c r="H14">
        <v>38218</v>
      </c>
      <c r="I14" t="str">
        <f>VLOOKUP(H14,Einzelrangliste!$A$2:$B$99,2,FALSE)</f>
        <v>Schleich, Peter</v>
      </c>
    </row>
    <row r="15" spans="1:9" ht="12.75">
      <c r="A15" t="s">
        <v>45</v>
      </c>
      <c r="B15">
        <v>23</v>
      </c>
      <c r="C15">
        <v>26</v>
      </c>
      <c r="D15">
        <v>27</v>
      </c>
      <c r="E15">
        <v>24</v>
      </c>
      <c r="F15">
        <v>100</v>
      </c>
      <c r="G15" t="s">
        <v>98</v>
      </c>
      <c r="H15">
        <v>45208</v>
      </c>
      <c r="I15" t="str">
        <f>VLOOKUP(H15,Einzelrangliste!$A$2:$B$99,2,FALSE)</f>
        <v>Becherer, Josef-Michael</v>
      </c>
    </row>
    <row r="16" spans="1:9" ht="12.75">
      <c r="A16" t="s">
        <v>52</v>
      </c>
      <c r="B16">
        <v>30</v>
      </c>
      <c r="C16">
        <v>30</v>
      </c>
      <c r="D16">
        <v>21</v>
      </c>
      <c r="E16">
        <v>24</v>
      </c>
      <c r="F16">
        <v>105</v>
      </c>
      <c r="G16" t="s">
        <v>142</v>
      </c>
      <c r="H16">
        <v>27148</v>
      </c>
      <c r="I16" t="str">
        <f>VLOOKUP(H16,Einzelrangliste!$A$2:$B$99,2,FALSE)</f>
        <v>Mörchen, Peter</v>
      </c>
    </row>
    <row r="17" spans="1:9" ht="12.75">
      <c r="A17" t="s">
        <v>19</v>
      </c>
      <c r="B17">
        <v>26</v>
      </c>
      <c r="C17">
        <v>23</v>
      </c>
      <c r="D17">
        <v>26</v>
      </c>
      <c r="E17">
        <v>27</v>
      </c>
      <c r="F17">
        <v>102</v>
      </c>
      <c r="G17" t="s">
        <v>88</v>
      </c>
      <c r="H17">
        <v>18014</v>
      </c>
      <c r="I17" t="str">
        <f>VLOOKUP(H17,Einzelrangliste!$A$2:$B$99,2,FALSE)</f>
        <v>Dunker, Klaus</v>
      </c>
    </row>
    <row r="18" spans="1:9" ht="12.75">
      <c r="A18" t="s">
        <v>21</v>
      </c>
      <c r="B18">
        <v>31</v>
      </c>
      <c r="C18">
        <v>22</v>
      </c>
      <c r="D18">
        <v>29</v>
      </c>
      <c r="E18">
        <v>28</v>
      </c>
      <c r="F18">
        <v>110</v>
      </c>
      <c r="G18" t="s">
        <v>133</v>
      </c>
      <c r="H18">
        <v>44954</v>
      </c>
      <c r="I18" t="str">
        <f>VLOOKUP(H18,Einzelrangliste!$A$2:$B$99,2,FALSE)</f>
        <v>Inck, Alwine</v>
      </c>
    </row>
    <row r="19" spans="1:9" ht="12.75">
      <c r="A19" t="s">
        <v>54</v>
      </c>
      <c r="B19">
        <v>26</v>
      </c>
      <c r="C19">
        <v>28</v>
      </c>
      <c r="D19">
        <v>24</v>
      </c>
      <c r="E19">
        <v>26</v>
      </c>
      <c r="F19">
        <v>104</v>
      </c>
      <c r="G19" t="s">
        <v>88</v>
      </c>
      <c r="H19">
        <v>21391</v>
      </c>
      <c r="I19" t="str">
        <f>VLOOKUP(H19,Einzelrangliste!$A$2:$B$99,2,FALSE)</f>
        <v>Köthe, Carsten</v>
      </c>
    </row>
    <row r="20" spans="1:9" ht="12.75">
      <c r="A20" t="s">
        <v>51</v>
      </c>
      <c r="B20">
        <v>28</v>
      </c>
      <c r="C20">
        <v>27</v>
      </c>
      <c r="D20">
        <v>25</v>
      </c>
      <c r="E20">
        <v>31</v>
      </c>
      <c r="F20">
        <v>111</v>
      </c>
      <c r="G20" t="s">
        <v>123</v>
      </c>
      <c r="H20">
        <v>4438</v>
      </c>
      <c r="I20" t="str">
        <f>VLOOKUP(H20,Einzelrangliste!$A$2:$B$99,2,FALSE)</f>
        <v>Zeisler, Werner</v>
      </c>
    </row>
    <row r="21" spans="1:9" ht="12.75">
      <c r="A21" t="s">
        <v>53</v>
      </c>
      <c r="B21">
        <v>27</v>
      </c>
      <c r="C21">
        <v>27</v>
      </c>
      <c r="D21">
        <v>27</v>
      </c>
      <c r="E21">
        <v>21</v>
      </c>
      <c r="F21">
        <v>102</v>
      </c>
      <c r="G21" t="s">
        <v>104</v>
      </c>
      <c r="H21">
        <v>47089</v>
      </c>
      <c r="I21" t="str">
        <f>VLOOKUP(H21,Einzelrangliste!$A$2:$B$99,2,FALSE)</f>
        <v>Zeisler, Klaus</v>
      </c>
    </row>
    <row r="22" spans="1:9" ht="12.75">
      <c r="A22" t="s">
        <v>102</v>
      </c>
      <c r="B22">
        <v>30</v>
      </c>
      <c r="C22">
        <v>27</v>
      </c>
      <c r="D22">
        <v>28</v>
      </c>
      <c r="E22">
        <v>26</v>
      </c>
      <c r="F22">
        <v>111</v>
      </c>
      <c r="G22" t="s">
        <v>122</v>
      </c>
      <c r="H22">
        <v>60515</v>
      </c>
      <c r="I22" t="str">
        <f>VLOOKUP(H22,Einzelrangliste!$A$2:$B$99,2,FALSE)</f>
        <v>Etienne, Peter</v>
      </c>
    </row>
    <row r="23" spans="1:9" ht="12.75">
      <c r="A23" t="s">
        <v>50</v>
      </c>
      <c r="B23">
        <v>21</v>
      </c>
      <c r="C23">
        <v>28</v>
      </c>
      <c r="D23">
        <v>28</v>
      </c>
      <c r="E23">
        <v>31</v>
      </c>
      <c r="F23">
        <v>108</v>
      </c>
      <c r="G23" t="s">
        <v>143</v>
      </c>
      <c r="H23">
        <v>4096</v>
      </c>
      <c r="I23" t="str">
        <f>VLOOKUP(H23,Einzelrangliste!$A$2:$B$99,2,FALSE)</f>
        <v>Wolff, Hermann</v>
      </c>
    </row>
    <row r="24" spans="1:9" ht="12.75">
      <c r="A24" t="s">
        <v>56</v>
      </c>
      <c r="B24">
        <v>22</v>
      </c>
      <c r="C24">
        <v>28</v>
      </c>
      <c r="D24">
        <v>25</v>
      </c>
      <c r="E24">
        <v>25</v>
      </c>
      <c r="F24">
        <v>100</v>
      </c>
      <c r="G24" t="s">
        <v>104</v>
      </c>
      <c r="H24">
        <v>62172</v>
      </c>
      <c r="I24" t="str">
        <f>VLOOKUP(H24,Einzelrangliste!$A$2:$B$99,2,FALSE)</f>
        <v>Vollner, Horst</v>
      </c>
    </row>
    <row r="25" spans="1:9" ht="12.75">
      <c r="A25" t="s">
        <v>60</v>
      </c>
      <c r="B25">
        <v>24</v>
      </c>
      <c r="C25">
        <v>21</v>
      </c>
      <c r="D25">
        <v>26</v>
      </c>
      <c r="E25">
        <v>24</v>
      </c>
      <c r="F25">
        <v>95</v>
      </c>
      <c r="G25" t="s">
        <v>97</v>
      </c>
      <c r="H25">
        <v>30278</v>
      </c>
      <c r="I25" t="str">
        <f>VLOOKUP(H25,Einzelrangliste!$A$2:$B$99,2,FALSE)</f>
        <v>Wickel, Frank</v>
      </c>
    </row>
    <row r="26" spans="1:9" ht="12.75">
      <c r="A26" t="s">
        <v>58</v>
      </c>
      <c r="B26">
        <v>27</v>
      </c>
      <c r="C26">
        <v>26</v>
      </c>
      <c r="D26">
        <v>28</v>
      </c>
      <c r="E26">
        <v>22</v>
      </c>
      <c r="F26">
        <v>103</v>
      </c>
      <c r="G26" t="s">
        <v>123</v>
      </c>
      <c r="H26">
        <v>33511</v>
      </c>
      <c r="I26" t="str">
        <f>VLOOKUP(H26,Einzelrangliste!$A$2:$B$99,2,FALSE)</f>
        <v>Paffrath, Siegfried</v>
      </c>
    </row>
    <row r="27" spans="1:9" ht="12.75">
      <c r="A27" t="s">
        <v>62</v>
      </c>
      <c r="B27">
        <v>32</v>
      </c>
      <c r="C27">
        <v>24</v>
      </c>
      <c r="D27">
        <v>27</v>
      </c>
      <c r="E27">
        <v>26</v>
      </c>
      <c r="F27">
        <v>109</v>
      </c>
      <c r="G27" t="s">
        <v>110</v>
      </c>
      <c r="H27">
        <v>33165</v>
      </c>
      <c r="I27" t="str">
        <f>VLOOKUP(H27,Einzelrangliste!$A$2:$B$99,2,FALSE)</f>
        <v>Neumann, Bärbel</v>
      </c>
    </row>
    <row r="28" spans="1:9" ht="12.75">
      <c r="A28" t="s">
        <v>57</v>
      </c>
      <c r="B28">
        <v>28</v>
      </c>
      <c r="C28">
        <v>24</v>
      </c>
      <c r="D28">
        <v>25</v>
      </c>
      <c r="E28">
        <v>25</v>
      </c>
      <c r="F28">
        <v>102</v>
      </c>
      <c r="G28" t="s">
        <v>88</v>
      </c>
      <c r="H28">
        <v>33510</v>
      </c>
      <c r="I28" t="str">
        <f>VLOOKUP(H28,Einzelrangliste!$A$2:$B$99,2,FALSE)</f>
        <v>Wickel-Paffrath, Melanie</v>
      </c>
    </row>
    <row r="29" spans="1:9" ht="12.75">
      <c r="A29" t="s">
        <v>61</v>
      </c>
      <c r="B29">
        <v>26</v>
      </c>
      <c r="C29">
        <v>23</v>
      </c>
      <c r="D29">
        <v>23</v>
      </c>
      <c r="E29">
        <v>28</v>
      </c>
      <c r="F29">
        <v>100</v>
      </c>
      <c r="G29" t="s">
        <v>108</v>
      </c>
      <c r="H29">
        <v>45547</v>
      </c>
      <c r="I29" t="str">
        <f>VLOOKUP(H29,Einzelrangliste!$A$2:$B$99,2,FALSE)</f>
        <v>Schröder, Klaus</v>
      </c>
    </row>
    <row r="30" spans="1:9" ht="12.75">
      <c r="A30" t="s">
        <v>113</v>
      </c>
      <c r="B30">
        <v>25</v>
      </c>
      <c r="C30">
        <v>23</v>
      </c>
      <c r="D30">
        <v>26</v>
      </c>
      <c r="E30">
        <v>29</v>
      </c>
      <c r="F30">
        <v>103</v>
      </c>
      <c r="G30" t="s">
        <v>123</v>
      </c>
      <c r="H30">
        <v>35103</v>
      </c>
      <c r="I30" t="str">
        <f>VLOOKUP(H30,Einzelrangliste!$A$2:$B$99,2,FALSE)</f>
        <v>Becker, Daniela</v>
      </c>
    </row>
    <row r="31" spans="1:9" ht="12.75">
      <c r="A31" t="s">
        <v>111</v>
      </c>
      <c r="B31">
        <v>27</v>
      </c>
      <c r="C31">
        <v>27</v>
      </c>
      <c r="D31">
        <v>31</v>
      </c>
      <c r="E31">
        <v>33</v>
      </c>
      <c r="F31">
        <v>118</v>
      </c>
      <c r="G31" t="s">
        <v>135</v>
      </c>
      <c r="H31">
        <v>65872</v>
      </c>
      <c r="I31" t="str">
        <f>VLOOKUP(H31,Einzelrangliste!$A$2:$B$99,2,FALSE)</f>
        <v>Scheliga, Danny</v>
      </c>
    </row>
    <row r="32" spans="1:9" ht="12.75">
      <c r="A32" t="s">
        <v>8</v>
      </c>
      <c r="B32">
        <v>24</v>
      </c>
      <c r="C32">
        <v>30</v>
      </c>
      <c r="D32">
        <v>23</v>
      </c>
      <c r="E32">
        <v>24</v>
      </c>
      <c r="F32">
        <v>101</v>
      </c>
      <c r="G32" t="s">
        <v>124</v>
      </c>
      <c r="H32">
        <v>24693</v>
      </c>
      <c r="I32" t="str">
        <f>VLOOKUP(H32,Einzelrangliste!$A$2:$B$99,2,FALSE)</f>
        <v>Eisermann, Bernd</v>
      </c>
    </row>
    <row r="33" spans="1:9" ht="12.75">
      <c r="A33" t="s">
        <v>64</v>
      </c>
      <c r="B33">
        <v>22</v>
      </c>
      <c r="C33">
        <v>21</v>
      </c>
      <c r="D33">
        <v>22</v>
      </c>
      <c r="E33">
        <v>23</v>
      </c>
      <c r="F33">
        <v>88</v>
      </c>
      <c r="G33" t="s">
        <v>144</v>
      </c>
      <c r="H33">
        <v>21946</v>
      </c>
      <c r="I33" t="str">
        <f>VLOOKUP(H33,Einzelrangliste!$A$2:$B$99,2,FALSE)</f>
        <v>Lüttenberg, Winfried</v>
      </c>
    </row>
    <row r="34" spans="1:9" ht="12.75">
      <c r="A34" t="s">
        <v>11</v>
      </c>
      <c r="B34">
        <v>26</v>
      </c>
      <c r="C34">
        <v>24</v>
      </c>
      <c r="D34">
        <v>29</v>
      </c>
      <c r="E34">
        <v>24</v>
      </c>
      <c r="F34">
        <v>103</v>
      </c>
      <c r="G34" t="s">
        <v>89</v>
      </c>
      <c r="H34">
        <v>3800</v>
      </c>
      <c r="I34" t="str">
        <f>VLOOKUP(H34,Einzelrangliste!$A$2:$B$99,2,FALSE)</f>
        <v>Greiffendorf, Hellmut</v>
      </c>
    </row>
    <row r="35" spans="1:9" ht="12.75">
      <c r="A35" t="s">
        <v>66</v>
      </c>
      <c r="B35">
        <v>30</v>
      </c>
      <c r="C35">
        <v>28</v>
      </c>
      <c r="D35">
        <v>26</v>
      </c>
      <c r="E35">
        <v>26</v>
      </c>
      <c r="F35">
        <v>110</v>
      </c>
      <c r="G35" t="s">
        <v>98</v>
      </c>
      <c r="H35">
        <v>46250</v>
      </c>
      <c r="I35" t="str">
        <f>VLOOKUP(H35,Einzelrangliste!$A$2:$B$99,2,FALSE)</f>
        <v>Hickert, Peter</v>
      </c>
    </row>
    <row r="36" spans="1:9" ht="12.75">
      <c r="A36" t="s">
        <v>12</v>
      </c>
      <c r="B36">
        <v>24</v>
      </c>
      <c r="C36">
        <v>24</v>
      </c>
      <c r="D36">
        <v>23</v>
      </c>
      <c r="E36">
        <v>24</v>
      </c>
      <c r="F36">
        <v>95</v>
      </c>
      <c r="G36" t="s">
        <v>92</v>
      </c>
      <c r="H36">
        <v>40219</v>
      </c>
      <c r="I36" t="str">
        <f>VLOOKUP(H36,Einzelrangliste!$A$2:$B$99,2,FALSE)</f>
        <v>Klein, Theo</v>
      </c>
    </row>
    <row r="37" spans="1:9" ht="12.75">
      <c r="A37" t="s">
        <v>65</v>
      </c>
      <c r="B37">
        <v>22</v>
      </c>
      <c r="C37">
        <v>23</v>
      </c>
      <c r="D37">
        <v>20</v>
      </c>
      <c r="E37">
        <v>24</v>
      </c>
      <c r="F37">
        <v>89</v>
      </c>
      <c r="G37" t="s">
        <v>122</v>
      </c>
      <c r="H37">
        <v>37799</v>
      </c>
      <c r="I37" t="str">
        <f>VLOOKUP(H37,Einzelrangliste!$A$2:$B$99,2,FALSE)</f>
        <v>Battling, Jan Hendrik</v>
      </c>
    </row>
    <row r="38" spans="1:9" ht="12.75">
      <c r="A38" t="s">
        <v>9</v>
      </c>
      <c r="B38">
        <v>29</v>
      </c>
      <c r="C38">
        <v>26</v>
      </c>
      <c r="D38">
        <v>26</v>
      </c>
      <c r="E38">
        <v>29</v>
      </c>
      <c r="F38">
        <v>110</v>
      </c>
      <c r="G38" t="s">
        <v>139</v>
      </c>
      <c r="H38">
        <v>27974</v>
      </c>
      <c r="I38" t="str">
        <f>VLOOKUP(H38,Einzelrangliste!$A$2:$B$99,2,FALSE)</f>
        <v>Tabor, Peter</v>
      </c>
    </row>
    <row r="39" spans="1:9" ht="12.75">
      <c r="A39" t="s">
        <v>119</v>
      </c>
      <c r="B39">
        <v>31</v>
      </c>
      <c r="C39">
        <v>31</v>
      </c>
      <c r="D39">
        <v>30</v>
      </c>
      <c r="E39">
        <v>32</v>
      </c>
      <c r="F39">
        <v>124</v>
      </c>
      <c r="G39" t="s">
        <v>144</v>
      </c>
      <c r="H39">
        <v>61958</v>
      </c>
      <c r="I39" t="str">
        <f>VLOOKUP(H39,Einzelrangliste!$A$2:$B$99,2,FALSE)</f>
        <v>Jezierski, Marie-Luise</v>
      </c>
    </row>
    <row r="40" spans="1:9" ht="12.75">
      <c r="A40" t="s">
        <v>13</v>
      </c>
      <c r="B40">
        <v>26</v>
      </c>
      <c r="C40">
        <v>31</v>
      </c>
      <c r="D40">
        <v>33</v>
      </c>
      <c r="E40">
        <v>32</v>
      </c>
      <c r="F40">
        <v>122</v>
      </c>
      <c r="G40" t="s">
        <v>132</v>
      </c>
      <c r="H40">
        <v>61620</v>
      </c>
      <c r="I40" t="str">
        <f>VLOOKUP(H40,Einzelrangliste!$A$2:$B$99,2,FALSE)</f>
        <v>Jezierski, Paul</v>
      </c>
    </row>
    <row r="41" spans="1:9" ht="12.75">
      <c r="A41" t="s">
        <v>68</v>
      </c>
      <c r="B41">
        <v>27</v>
      </c>
      <c r="C41">
        <v>24</v>
      </c>
      <c r="D41">
        <v>28</v>
      </c>
      <c r="E41">
        <v>25</v>
      </c>
      <c r="F41">
        <v>104</v>
      </c>
      <c r="G41" t="s">
        <v>98</v>
      </c>
      <c r="H41">
        <v>64923</v>
      </c>
      <c r="I41" t="str">
        <f>VLOOKUP(H41,Einzelrangliste!$A$2:$B$99,2,FALSE)</f>
        <v>Loyek, Philipp</v>
      </c>
    </row>
    <row r="42" spans="1:9" ht="12.75">
      <c r="A42" t="s">
        <v>67</v>
      </c>
      <c r="B42">
        <v>24</v>
      </c>
      <c r="C42">
        <v>22</v>
      </c>
      <c r="D42">
        <v>25</v>
      </c>
      <c r="E42">
        <v>23</v>
      </c>
      <c r="F42">
        <v>94</v>
      </c>
      <c r="G42" t="s">
        <v>87</v>
      </c>
      <c r="H42">
        <v>5603</v>
      </c>
      <c r="I42" t="str">
        <f>VLOOKUP(H42,Einzelrangliste!$A$2:$B$99,2,FALSE)</f>
        <v>Reßler, Wilfried</v>
      </c>
    </row>
    <row r="43" spans="1:9" ht="12.75">
      <c r="A43" t="s">
        <v>73</v>
      </c>
      <c r="B43">
        <v>36</v>
      </c>
      <c r="C43">
        <v>32</v>
      </c>
      <c r="D43">
        <v>29</v>
      </c>
      <c r="E43">
        <v>28</v>
      </c>
      <c r="F43">
        <v>125</v>
      </c>
      <c r="G43" t="s">
        <v>99</v>
      </c>
      <c r="H43">
        <v>38110</v>
      </c>
      <c r="I43" t="str">
        <f>VLOOKUP(H43,Einzelrangliste!$A$2:$B$99,2,FALSE)</f>
        <v>Brakhage, Cedric</v>
      </c>
    </row>
    <row r="44" spans="1:9" ht="12.75">
      <c r="A44" t="s">
        <v>74</v>
      </c>
      <c r="B44">
        <v>30</v>
      </c>
      <c r="C44">
        <v>39</v>
      </c>
      <c r="D44">
        <v>32</v>
      </c>
      <c r="E44">
        <v>25</v>
      </c>
      <c r="F44">
        <v>126</v>
      </c>
      <c r="G44" t="s">
        <v>145</v>
      </c>
      <c r="H44">
        <v>38041</v>
      </c>
      <c r="I44" t="str">
        <f>VLOOKUP(H44,Einzelrangliste!$A$2:$B$99,2,FALSE)</f>
        <v>Unger, Annett</v>
      </c>
    </row>
    <row r="45" spans="1:9" ht="12.75">
      <c r="A45" t="s">
        <v>70</v>
      </c>
      <c r="B45">
        <v>33</v>
      </c>
      <c r="C45">
        <v>24</v>
      </c>
      <c r="D45">
        <v>28</v>
      </c>
      <c r="E45">
        <v>29</v>
      </c>
      <c r="F45">
        <v>114</v>
      </c>
      <c r="G45" t="s">
        <v>133</v>
      </c>
      <c r="H45">
        <v>38040</v>
      </c>
      <c r="I45" t="str">
        <f>VLOOKUP(H45,Einzelrangliste!$A$2:$B$99,2,FALSE)</f>
        <v>Köhler, Frank</v>
      </c>
    </row>
    <row r="46" spans="1:9" ht="12.75">
      <c r="A46" t="s">
        <v>71</v>
      </c>
      <c r="B46">
        <v>23</v>
      </c>
      <c r="C46">
        <v>27</v>
      </c>
      <c r="D46">
        <v>28</v>
      </c>
      <c r="E46">
        <v>24</v>
      </c>
      <c r="F46">
        <v>102</v>
      </c>
      <c r="G46" t="s">
        <v>108</v>
      </c>
      <c r="H46">
        <v>37755</v>
      </c>
      <c r="I46" t="str">
        <f>VLOOKUP(H46,Einzelrangliste!$A$2:$B$99,2,FALSE)</f>
        <v>El-Jichi, Marcel</v>
      </c>
    </row>
    <row r="47" spans="1:9" ht="12.75">
      <c r="A47" t="s">
        <v>146</v>
      </c>
      <c r="B47">
        <v>32</v>
      </c>
      <c r="C47">
        <v>29</v>
      </c>
      <c r="D47">
        <v>35</v>
      </c>
      <c r="E47">
        <v>34</v>
      </c>
      <c r="F47">
        <v>130</v>
      </c>
      <c r="G47" t="s">
        <v>95</v>
      </c>
      <c r="H47">
        <v>2177</v>
      </c>
      <c r="I47" t="str">
        <f>VLOOKUP(H47,Einzelrangliste!$A$2:$B$99,2,FALSE)</f>
        <v>Brakhage, Bettina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4.7109375" style="0" bestFit="1" customWidth="1"/>
    <col min="8" max="8" width="8.28125" style="0" bestFit="1" customWidth="1"/>
  </cols>
  <sheetData>
    <row r="1" spans="1:8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</row>
    <row r="2" spans="1:9" ht="12.75">
      <c r="A2" t="s">
        <v>14</v>
      </c>
      <c r="B2">
        <v>24</v>
      </c>
      <c r="C2">
        <v>24</v>
      </c>
      <c r="D2">
        <v>22</v>
      </c>
      <c r="E2">
        <v>21</v>
      </c>
      <c r="F2">
        <v>91</v>
      </c>
      <c r="G2" t="s">
        <v>107</v>
      </c>
      <c r="H2">
        <v>4095</v>
      </c>
      <c r="I2" t="str">
        <f>VLOOKUP(H2,Einzelrangliste!$A$2:$B$99,2,FALSE)</f>
        <v>Pondruff, Klaus</v>
      </c>
    </row>
    <row r="3" spans="1:9" ht="12.75">
      <c r="A3" t="s">
        <v>86</v>
      </c>
      <c r="B3">
        <v>24</v>
      </c>
      <c r="C3">
        <v>26</v>
      </c>
      <c r="D3">
        <v>27</v>
      </c>
      <c r="E3">
        <v>27</v>
      </c>
      <c r="F3">
        <v>104</v>
      </c>
      <c r="G3" t="s">
        <v>87</v>
      </c>
      <c r="H3" s="13">
        <v>44134</v>
      </c>
      <c r="I3" t="str">
        <f>VLOOKUP(H3,Einzelrangliste!$A$2:$B$99,2,FALSE)</f>
        <v>Foy, Manfred</v>
      </c>
    </row>
    <row r="4" spans="1:9" ht="12.75">
      <c r="A4" t="s">
        <v>15</v>
      </c>
      <c r="B4">
        <v>27</v>
      </c>
      <c r="C4">
        <v>25</v>
      </c>
      <c r="D4">
        <v>25</v>
      </c>
      <c r="E4">
        <v>26</v>
      </c>
      <c r="F4">
        <v>103</v>
      </c>
      <c r="G4" t="s">
        <v>147</v>
      </c>
      <c r="H4" s="13">
        <v>26834</v>
      </c>
      <c r="I4" t="str">
        <f>VLOOKUP(H4,Einzelrangliste!$A$2:$B$99,2,FALSE)</f>
        <v>Inck, Alfred</v>
      </c>
    </row>
    <row r="5" spans="1:9" ht="12.75">
      <c r="A5" t="s">
        <v>16</v>
      </c>
      <c r="B5">
        <v>21</v>
      </c>
      <c r="C5">
        <v>21</v>
      </c>
      <c r="D5">
        <v>21</v>
      </c>
      <c r="E5">
        <v>23</v>
      </c>
      <c r="F5">
        <v>86</v>
      </c>
      <c r="G5" t="s">
        <v>144</v>
      </c>
      <c r="H5" s="13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19</v>
      </c>
      <c r="C6">
        <v>23</v>
      </c>
      <c r="D6">
        <v>26</v>
      </c>
      <c r="E6">
        <v>22</v>
      </c>
      <c r="F6">
        <v>90</v>
      </c>
      <c r="G6" t="s">
        <v>132</v>
      </c>
      <c r="H6" s="13">
        <v>21681</v>
      </c>
      <c r="I6" t="str">
        <f>VLOOKUP(H6,Einzelrangliste!$A$2:$B$99,2,FALSE)</f>
        <v>Bogdahn, Volker</v>
      </c>
    </row>
    <row r="7" spans="1:9" ht="12.75">
      <c r="A7" t="s">
        <v>18</v>
      </c>
      <c r="B7">
        <v>22</v>
      </c>
      <c r="C7">
        <v>29</v>
      </c>
      <c r="D7">
        <v>28</v>
      </c>
      <c r="E7">
        <v>22</v>
      </c>
      <c r="F7">
        <v>101</v>
      </c>
      <c r="G7" t="s">
        <v>148</v>
      </c>
      <c r="H7" s="13">
        <v>4492</v>
      </c>
      <c r="I7" t="str">
        <f>VLOOKUP(H7,Einzelrangliste!$A$2:$B$99,2,FALSE)</f>
        <v>Koll, Max</v>
      </c>
    </row>
    <row r="8" spans="1:9" ht="12.75">
      <c r="A8" t="s">
        <v>22</v>
      </c>
      <c r="B8">
        <v>24</v>
      </c>
      <c r="C8">
        <v>24</v>
      </c>
      <c r="D8">
        <v>25</v>
      </c>
      <c r="E8">
        <v>25</v>
      </c>
      <c r="F8">
        <v>98</v>
      </c>
      <c r="G8" t="s">
        <v>149</v>
      </c>
      <c r="H8" s="13">
        <v>47393</v>
      </c>
      <c r="I8" t="str">
        <f>VLOOKUP(H8,Einzelrangliste!$A$2:$B$99,2,FALSE)</f>
        <v>Dunker, Maik</v>
      </c>
    </row>
    <row r="9" spans="1:9" ht="12.75">
      <c r="A9" t="s">
        <v>55</v>
      </c>
      <c r="B9">
        <v>29</v>
      </c>
      <c r="C9">
        <v>30</v>
      </c>
      <c r="D9">
        <v>25</v>
      </c>
      <c r="E9">
        <v>35</v>
      </c>
      <c r="F9">
        <v>119</v>
      </c>
      <c r="G9" t="s">
        <v>150</v>
      </c>
      <c r="H9" s="13">
        <v>38127</v>
      </c>
      <c r="I9" t="str">
        <f>VLOOKUP(H9,Einzelrangliste!$A$2:$B$99,2,FALSE)</f>
        <v>Maesel, Friedel</v>
      </c>
    </row>
    <row r="10" spans="1:9" ht="12.75">
      <c r="A10" t="s">
        <v>41</v>
      </c>
      <c r="B10">
        <v>25</v>
      </c>
      <c r="C10">
        <v>25</v>
      </c>
      <c r="D10">
        <v>30</v>
      </c>
      <c r="E10">
        <v>28</v>
      </c>
      <c r="F10">
        <v>108</v>
      </c>
      <c r="G10" t="s">
        <v>108</v>
      </c>
      <c r="H10">
        <v>44676</v>
      </c>
      <c r="I10" t="str">
        <f>VLOOKUP(H10,Einzelrangliste!$A$2:$B$99,2,FALSE)</f>
        <v>Vogt, Markus</v>
      </c>
    </row>
    <row r="11" spans="1:9" ht="12.75">
      <c r="A11" t="s">
        <v>49</v>
      </c>
      <c r="B11">
        <v>30</v>
      </c>
      <c r="C11">
        <v>27</v>
      </c>
      <c r="D11">
        <v>30</v>
      </c>
      <c r="E11">
        <v>36</v>
      </c>
      <c r="F11">
        <v>123</v>
      </c>
      <c r="G11" t="s">
        <v>126</v>
      </c>
      <c r="H11">
        <v>49657</v>
      </c>
      <c r="I11" t="str">
        <f>VLOOKUP(H11,Einzelrangliste!$A$2:$B$99,2,FALSE)</f>
        <v>Ziegler, Sebastian</v>
      </c>
    </row>
    <row r="12" spans="1:9" ht="12.75">
      <c r="A12" t="s">
        <v>151</v>
      </c>
      <c r="B12">
        <v>26</v>
      </c>
      <c r="C12">
        <v>27</v>
      </c>
      <c r="D12">
        <v>24</v>
      </c>
      <c r="E12">
        <v>28</v>
      </c>
      <c r="F12">
        <v>105</v>
      </c>
      <c r="G12" t="s">
        <v>122</v>
      </c>
      <c r="H12">
        <v>38649</v>
      </c>
      <c r="I12" t="str">
        <f>VLOOKUP(H12,Einzelrangliste!$A$2:$B$99,2,FALSE)</f>
        <v>Schleich, Christina</v>
      </c>
    </row>
    <row r="13" spans="1:9" ht="12.75">
      <c r="A13" t="s">
        <v>43</v>
      </c>
      <c r="B13">
        <v>23</v>
      </c>
      <c r="C13">
        <v>26</v>
      </c>
      <c r="D13">
        <v>25</v>
      </c>
      <c r="E13">
        <v>22</v>
      </c>
      <c r="F13">
        <v>96</v>
      </c>
      <c r="G13" t="s">
        <v>98</v>
      </c>
      <c r="H13">
        <v>38218</v>
      </c>
      <c r="I13" t="str">
        <f>VLOOKUP(H13,Einzelrangliste!$A$2:$B$99,2,FALSE)</f>
        <v>Schleich, Peter</v>
      </c>
    </row>
    <row r="14" spans="1:9" ht="12.75">
      <c r="A14" t="s">
        <v>45</v>
      </c>
      <c r="B14">
        <v>33</v>
      </c>
      <c r="C14">
        <v>27</v>
      </c>
      <c r="D14">
        <v>26</v>
      </c>
      <c r="E14">
        <v>32</v>
      </c>
      <c r="F14">
        <v>118</v>
      </c>
      <c r="G14" t="s">
        <v>90</v>
      </c>
      <c r="H14">
        <v>45208</v>
      </c>
      <c r="I14" t="str">
        <f>VLOOKUP(H14,Einzelrangliste!$A$2:$B$99,2,FALSE)</f>
        <v>Becherer, Josef-Michael</v>
      </c>
    </row>
    <row r="15" spans="1:9" ht="12.75">
      <c r="A15" t="s">
        <v>129</v>
      </c>
      <c r="B15">
        <v>23</v>
      </c>
      <c r="C15">
        <v>25</v>
      </c>
      <c r="D15">
        <v>31</v>
      </c>
      <c r="E15">
        <v>28</v>
      </c>
      <c r="F15">
        <v>107</v>
      </c>
      <c r="G15" t="s">
        <v>99</v>
      </c>
      <c r="H15">
        <v>38217</v>
      </c>
      <c r="I15" t="str">
        <f>VLOOKUP(H15,Einzelrangliste!$A$2:$B$99,2,FALSE)</f>
        <v>Schleich, Melanie</v>
      </c>
    </row>
    <row r="16" spans="1:9" ht="12.75">
      <c r="A16" t="s">
        <v>52</v>
      </c>
      <c r="B16">
        <v>36</v>
      </c>
      <c r="C16">
        <v>27</v>
      </c>
      <c r="D16">
        <v>30</v>
      </c>
      <c r="E16">
        <v>26</v>
      </c>
      <c r="F16">
        <v>119</v>
      </c>
      <c r="G16" t="s">
        <v>120</v>
      </c>
      <c r="H16">
        <v>27148</v>
      </c>
      <c r="I16" t="str">
        <f>VLOOKUP(H16,Einzelrangliste!$A$2:$B$99,2,FALSE)</f>
        <v>Mörchen, Peter</v>
      </c>
    </row>
    <row r="17" spans="1:9" ht="12.75">
      <c r="A17" t="s">
        <v>19</v>
      </c>
      <c r="B17">
        <v>32</v>
      </c>
      <c r="C17">
        <v>22</v>
      </c>
      <c r="D17">
        <v>26</v>
      </c>
      <c r="E17">
        <v>29</v>
      </c>
      <c r="F17">
        <v>109</v>
      </c>
      <c r="G17" t="s">
        <v>120</v>
      </c>
      <c r="H17">
        <v>18014</v>
      </c>
      <c r="I17" t="str">
        <f>VLOOKUP(H17,Einzelrangliste!$A$2:$B$99,2,FALSE)</f>
        <v>Dunker, Klaus</v>
      </c>
    </row>
    <row r="18" spans="1:9" ht="12.75">
      <c r="A18" t="s">
        <v>21</v>
      </c>
      <c r="B18">
        <v>31</v>
      </c>
      <c r="C18">
        <v>32</v>
      </c>
      <c r="D18">
        <v>31</v>
      </c>
      <c r="E18">
        <v>32</v>
      </c>
      <c r="F18">
        <v>126</v>
      </c>
      <c r="G18" t="s">
        <v>149</v>
      </c>
      <c r="H18">
        <v>44954</v>
      </c>
      <c r="I18" t="str">
        <f>VLOOKUP(H18,Einzelrangliste!$A$2:$B$99,2,FALSE)</f>
        <v>Inck, Alwine</v>
      </c>
    </row>
    <row r="19" spans="1:9" ht="12.75">
      <c r="A19" t="s">
        <v>102</v>
      </c>
      <c r="B19">
        <v>29</v>
      </c>
      <c r="C19">
        <v>28</v>
      </c>
      <c r="D19">
        <v>35</v>
      </c>
      <c r="E19">
        <v>34</v>
      </c>
      <c r="F19">
        <v>126</v>
      </c>
      <c r="G19" t="s">
        <v>90</v>
      </c>
      <c r="H19">
        <v>60515</v>
      </c>
      <c r="I19" t="str">
        <f>VLOOKUP(H19,Einzelrangliste!$A$2:$B$99,2,FALSE)</f>
        <v>Etienne, Peter</v>
      </c>
    </row>
    <row r="20" spans="1:9" ht="12.75">
      <c r="A20" t="s">
        <v>51</v>
      </c>
      <c r="B20">
        <v>25</v>
      </c>
      <c r="C20">
        <v>23</v>
      </c>
      <c r="D20">
        <v>23</v>
      </c>
      <c r="E20">
        <v>26</v>
      </c>
      <c r="F20">
        <v>97</v>
      </c>
      <c r="G20" t="s">
        <v>107</v>
      </c>
      <c r="H20">
        <v>4438</v>
      </c>
      <c r="I20" t="str">
        <f>VLOOKUP(H20,Einzelrangliste!$A$2:$B$99,2,FALSE)</f>
        <v>Zeisler, Werner</v>
      </c>
    </row>
    <row r="21" spans="1:9" ht="12.75">
      <c r="A21" t="s">
        <v>53</v>
      </c>
      <c r="B21">
        <v>25</v>
      </c>
      <c r="C21">
        <v>24</v>
      </c>
      <c r="D21">
        <v>26</v>
      </c>
      <c r="E21">
        <v>26</v>
      </c>
      <c r="F21">
        <v>101</v>
      </c>
      <c r="G21" t="s">
        <v>147</v>
      </c>
      <c r="H21">
        <v>47089</v>
      </c>
      <c r="I21" t="str">
        <f>VLOOKUP(H21,Einzelrangliste!$A$2:$B$99,2,FALSE)</f>
        <v>Zeisler, Klaus</v>
      </c>
    </row>
    <row r="22" spans="1:9" ht="12.75">
      <c r="A22" t="s">
        <v>50</v>
      </c>
      <c r="B22">
        <v>39</v>
      </c>
      <c r="C22">
        <v>28</v>
      </c>
      <c r="D22">
        <v>31</v>
      </c>
      <c r="E22">
        <v>27</v>
      </c>
      <c r="F22">
        <v>125</v>
      </c>
      <c r="G22" t="s">
        <v>152</v>
      </c>
      <c r="H22">
        <v>4096</v>
      </c>
      <c r="I22" t="str">
        <f>VLOOKUP(H22,Einzelrangliste!$A$2:$B$99,2,FALSE)</f>
        <v>Wolff, Hermann</v>
      </c>
    </row>
    <row r="23" spans="1:9" ht="12.75">
      <c r="A23" t="s">
        <v>56</v>
      </c>
      <c r="B23">
        <v>29</v>
      </c>
      <c r="C23">
        <v>31</v>
      </c>
      <c r="D23">
        <v>25</v>
      </c>
      <c r="E23">
        <v>31</v>
      </c>
      <c r="F23">
        <v>116</v>
      </c>
      <c r="G23" t="s">
        <v>95</v>
      </c>
      <c r="H23">
        <v>62172</v>
      </c>
      <c r="I23" t="str">
        <f>VLOOKUP(H23,Einzelrangliste!$A$2:$B$99,2,FALSE)</f>
        <v>Vollner, Horst</v>
      </c>
    </row>
    <row r="24" spans="1:9" ht="12.75">
      <c r="A24" t="s">
        <v>63</v>
      </c>
      <c r="B24">
        <v>27</v>
      </c>
      <c r="C24">
        <v>27</v>
      </c>
      <c r="D24">
        <v>25</v>
      </c>
      <c r="E24">
        <v>28</v>
      </c>
      <c r="F24">
        <v>107</v>
      </c>
      <c r="G24" t="s">
        <v>115</v>
      </c>
      <c r="H24">
        <v>47353</v>
      </c>
      <c r="I24" t="str">
        <f>VLOOKUP(H24,Einzelrangliste!$A$2:$B$99,2,FALSE)</f>
        <v>Rautenberg, Joachim</v>
      </c>
    </row>
    <row r="25" spans="1:9" ht="12.75">
      <c r="A25" t="s">
        <v>58</v>
      </c>
      <c r="B25">
        <v>33</v>
      </c>
      <c r="C25">
        <v>22</v>
      </c>
      <c r="D25">
        <v>24</v>
      </c>
      <c r="E25">
        <v>29</v>
      </c>
      <c r="F25">
        <v>108</v>
      </c>
      <c r="G25" t="s">
        <v>153</v>
      </c>
      <c r="H25">
        <v>33511</v>
      </c>
      <c r="I25" t="str">
        <f>VLOOKUP(H25,Einzelrangliste!$A$2:$B$99,2,FALSE)</f>
        <v>Paffrath, Siegfried</v>
      </c>
    </row>
    <row r="26" spans="1:9" ht="12.75">
      <c r="A26" t="s">
        <v>62</v>
      </c>
      <c r="B26">
        <v>25</v>
      </c>
      <c r="C26">
        <v>32</v>
      </c>
      <c r="D26">
        <v>27</v>
      </c>
      <c r="E26">
        <v>36</v>
      </c>
      <c r="F26">
        <v>120</v>
      </c>
      <c r="G26" t="s">
        <v>153</v>
      </c>
      <c r="H26">
        <v>33165</v>
      </c>
      <c r="I26" t="str">
        <f>VLOOKUP(H26,Einzelrangliste!$A$2:$B$99,2,FALSE)</f>
        <v>Neumann, Bärbel</v>
      </c>
    </row>
    <row r="27" spans="1:9" ht="12.75">
      <c r="A27" t="s">
        <v>60</v>
      </c>
      <c r="B27">
        <v>30</v>
      </c>
      <c r="C27">
        <v>28</v>
      </c>
      <c r="D27">
        <v>26</v>
      </c>
      <c r="E27">
        <v>32</v>
      </c>
      <c r="F27">
        <v>116</v>
      </c>
      <c r="G27" t="s">
        <v>95</v>
      </c>
      <c r="H27">
        <v>30278</v>
      </c>
      <c r="I27" t="str">
        <f>VLOOKUP(H27,Einzelrangliste!$A$2:$B$99,2,FALSE)</f>
        <v>Wickel, Frank</v>
      </c>
    </row>
    <row r="28" spans="1:9" ht="12.75">
      <c r="A28" t="s">
        <v>61</v>
      </c>
      <c r="B28">
        <v>27</v>
      </c>
      <c r="C28">
        <v>23</v>
      </c>
      <c r="D28">
        <v>25</v>
      </c>
      <c r="E28">
        <v>21</v>
      </c>
      <c r="F28">
        <v>96</v>
      </c>
      <c r="G28" t="s">
        <v>95</v>
      </c>
      <c r="H28">
        <v>45547</v>
      </c>
      <c r="I28" t="str">
        <f>VLOOKUP(H28,Einzelrangliste!$A$2:$B$99,2,FALSE)</f>
        <v>Schröder, Klaus</v>
      </c>
    </row>
    <row r="29" spans="1:9" ht="12.75">
      <c r="A29" t="s">
        <v>113</v>
      </c>
      <c r="B29">
        <v>28</v>
      </c>
      <c r="C29">
        <v>28</v>
      </c>
      <c r="D29">
        <v>26</v>
      </c>
      <c r="E29">
        <v>28</v>
      </c>
      <c r="F29">
        <v>110</v>
      </c>
      <c r="G29" t="s">
        <v>144</v>
      </c>
      <c r="H29">
        <v>35103</v>
      </c>
      <c r="I29" t="str">
        <f>VLOOKUP(H29,Einzelrangliste!$A$2:$B$99,2,FALSE)</f>
        <v>Becker, Daniela</v>
      </c>
    </row>
    <row r="30" spans="1:9" ht="12.75">
      <c r="A30" t="s">
        <v>66</v>
      </c>
      <c r="B30">
        <v>27</v>
      </c>
      <c r="C30">
        <v>27</v>
      </c>
      <c r="D30">
        <v>23</v>
      </c>
      <c r="E30">
        <v>20</v>
      </c>
      <c r="F30">
        <v>97</v>
      </c>
      <c r="G30" t="s">
        <v>154</v>
      </c>
      <c r="H30" s="13">
        <v>46250</v>
      </c>
      <c r="I30" t="str">
        <f>VLOOKUP(H30,Einzelrangliste!$A$2:$B$99,2,FALSE)</f>
        <v>Hickert, Peter</v>
      </c>
    </row>
    <row r="31" spans="1:9" ht="12.75">
      <c r="A31" t="s">
        <v>64</v>
      </c>
      <c r="B31">
        <v>26</v>
      </c>
      <c r="C31">
        <v>22</v>
      </c>
      <c r="D31">
        <v>25</v>
      </c>
      <c r="E31">
        <v>24</v>
      </c>
      <c r="F31">
        <v>97</v>
      </c>
      <c r="G31" t="s">
        <v>122</v>
      </c>
      <c r="H31" s="13">
        <v>21946</v>
      </c>
      <c r="I31" t="str">
        <f>VLOOKUP(H31,Einzelrangliste!$A$2:$B$99,2,FALSE)</f>
        <v>Lüttenberg, Winfried</v>
      </c>
    </row>
    <row r="32" spans="1:9" ht="12.75">
      <c r="A32" t="s">
        <v>10</v>
      </c>
      <c r="B32">
        <v>28</v>
      </c>
      <c r="C32">
        <v>28</v>
      </c>
      <c r="D32">
        <v>26</v>
      </c>
      <c r="E32">
        <v>23</v>
      </c>
      <c r="F32">
        <v>105</v>
      </c>
      <c r="G32" t="s">
        <v>89</v>
      </c>
      <c r="H32">
        <v>26491</v>
      </c>
      <c r="I32" t="str">
        <f>VLOOKUP(H32,Einzelrangliste!$A$2:$B$99,2,FALSE)</f>
        <v>Schmidt, Olaf</v>
      </c>
    </row>
    <row r="33" spans="1:9" ht="12.75">
      <c r="A33" t="s">
        <v>11</v>
      </c>
      <c r="B33">
        <v>26</v>
      </c>
      <c r="C33">
        <v>27</v>
      </c>
      <c r="D33">
        <v>26</v>
      </c>
      <c r="E33">
        <v>27</v>
      </c>
      <c r="F33">
        <v>106</v>
      </c>
      <c r="G33" t="s">
        <v>149</v>
      </c>
      <c r="H33" s="13">
        <v>3800</v>
      </c>
      <c r="I33" t="str">
        <f>VLOOKUP(H33,Einzelrangliste!$A$2:$B$99,2,FALSE)</f>
        <v>Greiffendorf, Hellmut</v>
      </c>
    </row>
    <row r="34" spans="1:9" ht="12.75">
      <c r="A34" t="s">
        <v>12</v>
      </c>
      <c r="B34">
        <v>24</v>
      </c>
      <c r="C34">
        <v>24</v>
      </c>
      <c r="D34">
        <v>26</v>
      </c>
      <c r="E34">
        <v>24</v>
      </c>
      <c r="F34">
        <v>98</v>
      </c>
      <c r="G34" t="s">
        <v>144</v>
      </c>
      <c r="H34" s="13">
        <v>40219</v>
      </c>
      <c r="I34" t="str">
        <f>VLOOKUP(H34,Einzelrangliste!$A$2:$B$99,2,FALSE)</f>
        <v>Klein, Theo</v>
      </c>
    </row>
    <row r="35" spans="1:9" ht="12.75">
      <c r="A35" t="s">
        <v>65</v>
      </c>
      <c r="B35">
        <v>24</v>
      </c>
      <c r="C35">
        <v>24</v>
      </c>
      <c r="D35">
        <v>24</v>
      </c>
      <c r="E35">
        <v>21</v>
      </c>
      <c r="F35">
        <v>93</v>
      </c>
      <c r="G35" t="s">
        <v>115</v>
      </c>
      <c r="H35" s="13">
        <v>37799</v>
      </c>
      <c r="I35" t="str">
        <f>VLOOKUP(H35,Einzelrangliste!$A$2:$B$99,2,FALSE)</f>
        <v>Battling, Jan Hendrik</v>
      </c>
    </row>
    <row r="36" spans="1:9" ht="12.75">
      <c r="A36" t="s">
        <v>9</v>
      </c>
      <c r="B36">
        <v>29</v>
      </c>
      <c r="C36">
        <v>33</v>
      </c>
      <c r="D36">
        <v>28</v>
      </c>
      <c r="E36">
        <v>27</v>
      </c>
      <c r="F36">
        <v>117</v>
      </c>
      <c r="G36" t="s">
        <v>123</v>
      </c>
      <c r="H36" s="13">
        <v>27974</v>
      </c>
      <c r="I36" t="str">
        <f>VLOOKUP(H36,Einzelrangliste!$A$2:$B$99,2,FALSE)</f>
        <v>Tabor, Peter</v>
      </c>
    </row>
    <row r="37" spans="1:9" ht="12.75">
      <c r="A37" t="s">
        <v>119</v>
      </c>
      <c r="B37">
        <v>26</v>
      </c>
      <c r="C37">
        <v>35</v>
      </c>
      <c r="D37">
        <v>22</v>
      </c>
      <c r="E37">
        <v>25</v>
      </c>
      <c r="F37">
        <v>108</v>
      </c>
      <c r="G37" t="s">
        <v>155</v>
      </c>
      <c r="H37" s="13">
        <v>61958</v>
      </c>
      <c r="I37" t="str">
        <f>VLOOKUP(H37,Einzelrangliste!$A$2:$B$99,2,FALSE)</f>
        <v>Jezierski, Marie-Luise</v>
      </c>
    </row>
    <row r="38" spans="1:9" ht="12.75">
      <c r="A38" t="s">
        <v>13</v>
      </c>
      <c r="B38">
        <v>26</v>
      </c>
      <c r="C38">
        <v>33</v>
      </c>
      <c r="D38">
        <v>29</v>
      </c>
      <c r="E38">
        <v>27</v>
      </c>
      <c r="F38">
        <v>115</v>
      </c>
      <c r="G38" t="s">
        <v>91</v>
      </c>
      <c r="H38" s="13">
        <v>61620</v>
      </c>
      <c r="I38" t="str">
        <f>VLOOKUP(H38,Einzelrangliste!$A$2:$B$99,2,FALSE)</f>
        <v>Jezierski, Paul</v>
      </c>
    </row>
    <row r="39" spans="1:9" ht="12.75">
      <c r="A39" t="s">
        <v>68</v>
      </c>
      <c r="B39">
        <v>23</v>
      </c>
      <c r="C39">
        <v>23</v>
      </c>
      <c r="D39">
        <v>25</v>
      </c>
      <c r="E39">
        <v>20</v>
      </c>
      <c r="F39">
        <v>91</v>
      </c>
      <c r="G39" t="s">
        <v>97</v>
      </c>
      <c r="H39">
        <v>64923</v>
      </c>
      <c r="I39" t="str">
        <f>VLOOKUP(H39,Einzelrangliste!$A$2:$B$99,2,FALSE)</f>
        <v>Loyek, Philipp</v>
      </c>
    </row>
    <row r="40" spans="1:9" ht="12.75">
      <c r="A40" t="s">
        <v>67</v>
      </c>
      <c r="B40">
        <v>22</v>
      </c>
      <c r="C40">
        <v>21</v>
      </c>
      <c r="D40">
        <v>26</v>
      </c>
      <c r="E40">
        <v>19</v>
      </c>
      <c r="F40">
        <v>88</v>
      </c>
      <c r="G40" t="s">
        <v>132</v>
      </c>
      <c r="H40">
        <v>5603</v>
      </c>
      <c r="I40" t="str">
        <f>VLOOKUP(H40,Einzelrangliste!$A$2:$B$99,2,FALSE)</f>
        <v>Reßler, Wilfried</v>
      </c>
    </row>
    <row r="41" spans="1:9" ht="12.75">
      <c r="A41" t="s">
        <v>69</v>
      </c>
      <c r="B41">
        <v>20</v>
      </c>
      <c r="C41">
        <v>30</v>
      </c>
      <c r="D41">
        <v>27</v>
      </c>
      <c r="E41">
        <v>28</v>
      </c>
      <c r="F41">
        <v>105</v>
      </c>
      <c r="G41" t="s">
        <v>150</v>
      </c>
      <c r="H41">
        <v>37757</v>
      </c>
      <c r="I41" t="str">
        <f>VLOOKUP(H41,Einzelrangliste!$A$2:$B$99,2,FALSE)</f>
        <v>Gröner, Andrea</v>
      </c>
    </row>
    <row r="42" spans="1:9" ht="12.75">
      <c r="A42" t="s">
        <v>74</v>
      </c>
      <c r="B42">
        <v>27</v>
      </c>
      <c r="C42">
        <v>34</v>
      </c>
      <c r="D42">
        <v>28</v>
      </c>
      <c r="E42">
        <v>25</v>
      </c>
      <c r="F42">
        <v>114</v>
      </c>
      <c r="G42" t="s">
        <v>133</v>
      </c>
      <c r="H42">
        <v>38041</v>
      </c>
      <c r="I42" t="str">
        <f>VLOOKUP(H42,Einzelrangliste!$A$2:$B$99,2,FALSE)</f>
        <v>Unger, Annett</v>
      </c>
    </row>
    <row r="43" spans="1:9" ht="12.75">
      <c r="A43" t="s">
        <v>70</v>
      </c>
      <c r="B43">
        <v>27</v>
      </c>
      <c r="C43">
        <v>35</v>
      </c>
      <c r="D43">
        <v>33</v>
      </c>
      <c r="E43">
        <v>30</v>
      </c>
      <c r="F43">
        <v>125</v>
      </c>
      <c r="G43" t="s">
        <v>99</v>
      </c>
      <c r="H43">
        <v>38040</v>
      </c>
      <c r="I43" t="str">
        <f>VLOOKUP(H43,Einzelrangliste!$A$2:$B$99,2,FALSE)</f>
        <v>Köhler, Frank</v>
      </c>
    </row>
    <row r="44" spans="1:9" ht="12.75">
      <c r="A44" t="s">
        <v>72</v>
      </c>
      <c r="B44">
        <v>23</v>
      </c>
      <c r="C44">
        <v>25</v>
      </c>
      <c r="D44">
        <v>23</v>
      </c>
      <c r="E44">
        <v>30</v>
      </c>
      <c r="F44">
        <v>101</v>
      </c>
      <c r="G44" t="s">
        <v>91</v>
      </c>
      <c r="H44">
        <v>37756</v>
      </c>
      <c r="I44" t="str">
        <f>VLOOKUP(H44,Einzelrangliste!$A$2:$B$99,2,FALSE)</f>
        <v>Gäbelein, Marco</v>
      </c>
    </row>
    <row r="45" spans="1:9" ht="12.75">
      <c r="A45" t="s">
        <v>73</v>
      </c>
      <c r="B45">
        <v>28</v>
      </c>
      <c r="C45">
        <v>30</v>
      </c>
      <c r="D45">
        <v>36</v>
      </c>
      <c r="E45">
        <v>29</v>
      </c>
      <c r="F45">
        <v>123</v>
      </c>
      <c r="G45" t="s">
        <v>110</v>
      </c>
      <c r="H45">
        <v>38110</v>
      </c>
      <c r="I45" t="str">
        <f>VLOOKUP(H45,Einzelrangliste!$A$2:$B$99,2,FALSE)</f>
        <v>Brakhage, Cedric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ht="12.75">
      <c r="A2" t="s">
        <v>14</v>
      </c>
      <c r="B2">
        <v>21</v>
      </c>
      <c r="C2">
        <v>21</v>
      </c>
      <c r="D2">
        <v>23</v>
      </c>
      <c r="E2">
        <v>26</v>
      </c>
      <c r="F2">
        <v>91</v>
      </c>
      <c r="G2" t="s">
        <v>89</v>
      </c>
      <c r="H2">
        <v>4095</v>
      </c>
      <c r="I2" t="str">
        <f>VLOOKUP(H2,Einzelrangliste!$A$2:$B$99,2,FALSE)</f>
        <v>Pondruff, Klaus</v>
      </c>
    </row>
    <row r="3" spans="1:9" ht="12.75">
      <c r="A3" t="s">
        <v>86</v>
      </c>
      <c r="B3">
        <v>22</v>
      </c>
      <c r="C3">
        <v>24</v>
      </c>
      <c r="D3">
        <v>20</v>
      </c>
      <c r="E3">
        <v>24</v>
      </c>
      <c r="F3">
        <v>90</v>
      </c>
      <c r="G3" t="s">
        <v>98</v>
      </c>
      <c r="H3">
        <v>44134</v>
      </c>
      <c r="I3" t="str">
        <f>VLOOKUP(H3,Einzelrangliste!$A$2:$B$99,2,FALSE)</f>
        <v>Foy, Manfred</v>
      </c>
    </row>
    <row r="4" spans="1:9" ht="12.75">
      <c r="A4" t="s">
        <v>22</v>
      </c>
      <c r="B4">
        <v>27</v>
      </c>
      <c r="C4">
        <v>26</v>
      </c>
      <c r="D4">
        <v>24</v>
      </c>
      <c r="E4">
        <v>27</v>
      </c>
      <c r="F4">
        <v>104</v>
      </c>
      <c r="G4" t="s">
        <v>87</v>
      </c>
      <c r="H4">
        <v>47393</v>
      </c>
      <c r="I4" t="str">
        <f>VLOOKUP(H4,Einzelrangliste!$A$2:$B$99,2,FALSE)</f>
        <v>Dunker, Maik</v>
      </c>
    </row>
    <row r="5" spans="1:9" ht="12.75">
      <c r="A5" t="s">
        <v>16</v>
      </c>
      <c r="B5">
        <v>20</v>
      </c>
      <c r="C5">
        <v>21</v>
      </c>
      <c r="D5">
        <v>21</v>
      </c>
      <c r="E5">
        <v>23</v>
      </c>
      <c r="F5">
        <v>85</v>
      </c>
      <c r="G5" t="s">
        <v>115</v>
      </c>
      <c r="H5">
        <v>37443</v>
      </c>
      <c r="I5" t="str">
        <f>VLOOKUP(H5,Einzelrangliste!$A$2:$B$99,2,FALSE)</f>
        <v>Wilbrand, Sascha</v>
      </c>
    </row>
    <row r="6" spans="1:9" ht="12.75">
      <c r="A6" t="s">
        <v>17</v>
      </c>
      <c r="B6">
        <v>21</v>
      </c>
      <c r="C6">
        <v>19</v>
      </c>
      <c r="D6">
        <v>20</v>
      </c>
      <c r="E6">
        <v>20</v>
      </c>
      <c r="F6">
        <v>80</v>
      </c>
      <c r="G6" t="s">
        <v>144</v>
      </c>
      <c r="H6">
        <v>21681</v>
      </c>
      <c r="I6" t="str">
        <f>VLOOKUP(H6,Einzelrangliste!$A$2:$B$99,2,FALSE)</f>
        <v>Bogdahn, Volker</v>
      </c>
    </row>
    <row r="7" spans="1:9" ht="12.75">
      <c r="A7" t="s">
        <v>15</v>
      </c>
      <c r="B7">
        <v>23</v>
      </c>
      <c r="C7">
        <v>21</v>
      </c>
      <c r="D7">
        <v>31</v>
      </c>
      <c r="E7">
        <v>19</v>
      </c>
      <c r="F7">
        <v>94</v>
      </c>
      <c r="G7" t="s">
        <v>156</v>
      </c>
      <c r="H7">
        <v>26834</v>
      </c>
      <c r="I7" t="str">
        <f>VLOOKUP(H7,Einzelrangliste!$A$2:$B$99,2,FALSE)</f>
        <v>Inck, Alfred</v>
      </c>
    </row>
    <row r="8" spans="1:9" ht="12.75">
      <c r="A8" t="s">
        <v>18</v>
      </c>
      <c r="B8">
        <v>21</v>
      </c>
      <c r="C8">
        <v>22</v>
      </c>
      <c r="D8">
        <v>20</v>
      </c>
      <c r="E8">
        <v>23</v>
      </c>
      <c r="F8">
        <v>86</v>
      </c>
      <c r="G8" t="s">
        <v>87</v>
      </c>
      <c r="H8">
        <v>4492</v>
      </c>
      <c r="I8" t="str">
        <f>VLOOKUP(H8,Einzelrangliste!$A$2:$B$99,2,FALSE)</f>
        <v>Koll, Max</v>
      </c>
    </row>
    <row r="9" spans="1:9" ht="12.75">
      <c r="A9" t="s">
        <v>41</v>
      </c>
      <c r="B9">
        <v>23</v>
      </c>
      <c r="C9">
        <v>24</v>
      </c>
      <c r="D9">
        <v>23</v>
      </c>
      <c r="E9">
        <v>29</v>
      </c>
      <c r="F9">
        <v>99</v>
      </c>
      <c r="G9" t="s">
        <v>123</v>
      </c>
      <c r="H9">
        <v>44676</v>
      </c>
      <c r="I9" t="str">
        <f>VLOOKUP(H9,Einzelrangliste!$A$2:$B$99,2,FALSE)</f>
        <v>Vogt, Markus</v>
      </c>
    </row>
    <row r="10" spans="1:9" ht="12.75">
      <c r="A10" t="s">
        <v>151</v>
      </c>
      <c r="B10">
        <v>27</v>
      </c>
      <c r="C10">
        <v>28</v>
      </c>
      <c r="D10">
        <v>23</v>
      </c>
      <c r="E10">
        <v>29</v>
      </c>
      <c r="F10">
        <v>107</v>
      </c>
      <c r="G10" t="s">
        <v>123</v>
      </c>
      <c r="H10">
        <v>38649</v>
      </c>
      <c r="I10" t="str">
        <f>VLOOKUP(H10,Einzelrangliste!$A$2:$B$99,2,FALSE)</f>
        <v>Schleich, Christina</v>
      </c>
    </row>
    <row r="11" spans="1:9" ht="12.75">
      <c r="A11" t="s">
        <v>49</v>
      </c>
      <c r="B11">
        <v>34</v>
      </c>
      <c r="C11">
        <v>30</v>
      </c>
      <c r="D11">
        <v>32</v>
      </c>
      <c r="E11">
        <v>29</v>
      </c>
      <c r="F11">
        <v>125</v>
      </c>
      <c r="G11" t="s">
        <v>89</v>
      </c>
      <c r="H11">
        <v>49657</v>
      </c>
      <c r="I11" t="str">
        <f>VLOOKUP(H11,Einzelrangliste!$A$2:$B$99,2,FALSE)</f>
        <v>Ziegler, Sebastian</v>
      </c>
    </row>
    <row r="12" spans="1:9" ht="12.75">
      <c r="A12" t="s">
        <v>47</v>
      </c>
      <c r="B12">
        <v>29</v>
      </c>
      <c r="C12">
        <v>26</v>
      </c>
      <c r="D12">
        <v>32</v>
      </c>
      <c r="E12">
        <v>27</v>
      </c>
      <c r="F12">
        <v>114</v>
      </c>
      <c r="G12" t="s">
        <v>95</v>
      </c>
      <c r="H12">
        <v>3990</v>
      </c>
      <c r="I12" t="str">
        <f>VLOOKUP(H12,Einzelrangliste!$A$2:$B$99,2,FALSE)</f>
        <v>Büscher, Rolf</v>
      </c>
    </row>
    <row r="13" spans="1:9" ht="12.75">
      <c r="A13" t="s">
        <v>43</v>
      </c>
      <c r="B13">
        <v>28</v>
      </c>
      <c r="C13">
        <v>24</v>
      </c>
      <c r="D13">
        <v>27</v>
      </c>
      <c r="E13">
        <v>24</v>
      </c>
      <c r="F13">
        <v>103</v>
      </c>
      <c r="G13" t="s">
        <v>157</v>
      </c>
      <c r="H13">
        <v>38218</v>
      </c>
      <c r="I13" t="str">
        <f>VLOOKUP(H13,Einzelrangliste!$A$2:$B$99,2,FALSE)</f>
        <v>Schleich, Peter</v>
      </c>
    </row>
    <row r="14" spans="1:9" ht="12.75">
      <c r="A14" t="s">
        <v>45</v>
      </c>
      <c r="B14">
        <v>27</v>
      </c>
      <c r="C14">
        <v>30</v>
      </c>
      <c r="D14">
        <v>21</v>
      </c>
      <c r="E14">
        <v>21</v>
      </c>
      <c r="F14">
        <v>99</v>
      </c>
      <c r="G14" t="s">
        <v>142</v>
      </c>
      <c r="H14">
        <v>45208</v>
      </c>
      <c r="I14" t="str">
        <f>VLOOKUP(H14,Einzelrangliste!$A$2:$B$99,2,FALSE)</f>
        <v>Becherer, Josef-Michael</v>
      </c>
    </row>
    <row r="15" spans="1:9" ht="12.75">
      <c r="A15" t="s">
        <v>48</v>
      </c>
      <c r="B15">
        <v>39</v>
      </c>
      <c r="C15">
        <v>37</v>
      </c>
      <c r="D15">
        <v>38</v>
      </c>
      <c r="E15">
        <v>28</v>
      </c>
      <c r="F15">
        <v>142</v>
      </c>
      <c r="G15" t="s">
        <v>158</v>
      </c>
      <c r="H15">
        <v>46699</v>
      </c>
      <c r="I15" t="str">
        <f>VLOOKUP(H15,Einzelrangliste!$A$2:$B$99,2,FALSE)</f>
        <v>Kaiser, Thomas</v>
      </c>
    </row>
    <row r="16" spans="1:9" ht="12.75">
      <c r="A16" t="s">
        <v>52</v>
      </c>
      <c r="B16">
        <v>28</v>
      </c>
      <c r="C16">
        <v>27</v>
      </c>
      <c r="D16">
        <v>30</v>
      </c>
      <c r="E16">
        <v>24</v>
      </c>
      <c r="F16">
        <v>109</v>
      </c>
      <c r="G16" t="s">
        <v>123</v>
      </c>
      <c r="H16">
        <v>27148</v>
      </c>
      <c r="I16" t="str">
        <f>VLOOKUP(H16,Einzelrangliste!$A$2:$B$99,2,FALSE)</f>
        <v>Mörchen, Peter</v>
      </c>
    </row>
    <row r="17" spans="1:9" ht="12.75">
      <c r="A17" t="s">
        <v>19</v>
      </c>
      <c r="B17">
        <v>25</v>
      </c>
      <c r="C17">
        <v>23</v>
      </c>
      <c r="D17">
        <v>27</v>
      </c>
      <c r="E17">
        <v>28</v>
      </c>
      <c r="F17">
        <v>103</v>
      </c>
      <c r="G17" t="s">
        <v>89</v>
      </c>
      <c r="H17">
        <v>18014</v>
      </c>
      <c r="I17" t="str">
        <f>VLOOKUP(H17,Einzelrangliste!$A$2:$B$99,2,FALSE)</f>
        <v>Dunker, Klaus</v>
      </c>
    </row>
    <row r="18" spans="1:9" ht="12.75">
      <c r="A18" t="s">
        <v>21</v>
      </c>
      <c r="B18">
        <v>28</v>
      </c>
      <c r="C18">
        <v>26</v>
      </c>
      <c r="D18">
        <v>28</v>
      </c>
      <c r="E18">
        <v>25</v>
      </c>
      <c r="F18">
        <v>107</v>
      </c>
      <c r="G18" t="s">
        <v>107</v>
      </c>
      <c r="H18">
        <v>44954</v>
      </c>
      <c r="I18" t="str">
        <f>VLOOKUP(H18,Einzelrangliste!$A$2:$B$99,2,FALSE)</f>
        <v>Inck, Alwine</v>
      </c>
    </row>
    <row r="19" spans="1:9" ht="12.75">
      <c r="A19" t="s">
        <v>54</v>
      </c>
      <c r="B19">
        <v>21</v>
      </c>
      <c r="C19">
        <v>23</v>
      </c>
      <c r="D19">
        <v>23</v>
      </c>
      <c r="E19">
        <v>21</v>
      </c>
      <c r="F19">
        <v>88</v>
      </c>
      <c r="G19" t="s">
        <v>159</v>
      </c>
      <c r="H19">
        <v>21391</v>
      </c>
      <c r="I19" t="str">
        <f>VLOOKUP(H19,Einzelrangliste!$A$2:$B$99,2,FALSE)</f>
        <v>Köthe, Carsten</v>
      </c>
    </row>
    <row r="20" spans="1:9" ht="12.75">
      <c r="A20" t="s">
        <v>53</v>
      </c>
      <c r="B20">
        <v>24</v>
      </c>
      <c r="C20">
        <v>21</v>
      </c>
      <c r="D20">
        <v>29</v>
      </c>
      <c r="E20">
        <v>25</v>
      </c>
      <c r="F20">
        <v>99</v>
      </c>
      <c r="G20" t="s">
        <v>110</v>
      </c>
      <c r="H20">
        <v>47089</v>
      </c>
      <c r="I20" t="str">
        <f>VLOOKUP(H20,Einzelrangliste!$A$2:$B$99,2,FALSE)</f>
        <v>Zeisler, Klaus</v>
      </c>
    </row>
    <row r="21" spans="1:9" ht="12.75">
      <c r="A21" t="s">
        <v>55</v>
      </c>
      <c r="B21">
        <v>25</v>
      </c>
      <c r="C21">
        <v>28</v>
      </c>
      <c r="D21">
        <v>26</v>
      </c>
      <c r="E21">
        <v>24</v>
      </c>
      <c r="F21">
        <v>103</v>
      </c>
      <c r="G21" t="s">
        <v>122</v>
      </c>
      <c r="H21">
        <v>38127</v>
      </c>
      <c r="I21" t="str">
        <f>VLOOKUP(H21,Einzelrangliste!$A$2:$B$99,2,FALSE)</f>
        <v>Maesel, Friedel</v>
      </c>
    </row>
    <row r="22" spans="1:9" ht="12.75">
      <c r="A22" t="s">
        <v>50</v>
      </c>
      <c r="B22">
        <v>34</v>
      </c>
      <c r="C22">
        <v>22</v>
      </c>
      <c r="D22">
        <v>27</v>
      </c>
      <c r="E22">
        <v>23</v>
      </c>
      <c r="F22">
        <v>106</v>
      </c>
      <c r="G22" t="s">
        <v>160</v>
      </c>
      <c r="H22">
        <v>4096</v>
      </c>
      <c r="I22" t="str">
        <f>VLOOKUP(H22,Einzelrangliste!$A$2:$B$99,2,FALSE)</f>
        <v>Wolff, Hermann</v>
      </c>
    </row>
    <row r="23" spans="1:9" ht="12.75">
      <c r="A23" t="s">
        <v>56</v>
      </c>
      <c r="B23">
        <v>29</v>
      </c>
      <c r="C23">
        <v>31</v>
      </c>
      <c r="D23">
        <v>24</v>
      </c>
      <c r="E23">
        <v>26</v>
      </c>
      <c r="F23">
        <v>110</v>
      </c>
      <c r="G23" t="s">
        <v>118</v>
      </c>
      <c r="H23">
        <v>62172</v>
      </c>
      <c r="I23" t="str">
        <f>VLOOKUP(H23,Einzelrangliste!$A$2:$B$99,2,FALSE)</f>
        <v>Vollner, Horst</v>
      </c>
    </row>
    <row r="24" spans="1:9" ht="12.75">
      <c r="A24" t="s">
        <v>113</v>
      </c>
      <c r="B24">
        <v>30</v>
      </c>
      <c r="C24">
        <v>24</v>
      </c>
      <c r="D24">
        <v>27</v>
      </c>
      <c r="E24">
        <v>26</v>
      </c>
      <c r="F24">
        <v>107</v>
      </c>
      <c r="G24" t="s">
        <v>123</v>
      </c>
      <c r="H24">
        <v>35103</v>
      </c>
      <c r="I24" t="str">
        <f>VLOOKUP(H24,Einzelrangliste!$A$2:$B$99,2,FALSE)</f>
        <v>Becker, Daniela</v>
      </c>
    </row>
    <row r="25" spans="1:9" ht="12.75">
      <c r="A25" t="s">
        <v>58</v>
      </c>
      <c r="B25">
        <v>30</v>
      </c>
      <c r="C25">
        <v>24</v>
      </c>
      <c r="D25">
        <v>23</v>
      </c>
      <c r="E25">
        <v>27</v>
      </c>
      <c r="F25">
        <v>104</v>
      </c>
      <c r="G25" t="s">
        <v>118</v>
      </c>
      <c r="H25">
        <v>33511</v>
      </c>
      <c r="I25" t="str">
        <f>VLOOKUP(H25,Einzelrangliste!$A$2:$B$99,2,FALSE)</f>
        <v>Paffrath, Siegfried</v>
      </c>
    </row>
    <row r="26" spans="1:9" ht="12.75">
      <c r="A26" t="s">
        <v>62</v>
      </c>
      <c r="B26">
        <v>28</v>
      </c>
      <c r="C26">
        <v>28</v>
      </c>
      <c r="D26">
        <v>25</v>
      </c>
      <c r="E26">
        <v>29</v>
      </c>
      <c r="F26">
        <v>110</v>
      </c>
      <c r="G26" t="s">
        <v>88</v>
      </c>
      <c r="H26">
        <v>33165</v>
      </c>
      <c r="I26" t="str">
        <f>VLOOKUP(H26,Einzelrangliste!$A$2:$B$99,2,FALSE)</f>
        <v>Neumann, Bärbel</v>
      </c>
    </row>
    <row r="27" spans="1:9" ht="12.75">
      <c r="A27" t="s">
        <v>60</v>
      </c>
      <c r="B27">
        <v>28</v>
      </c>
      <c r="C27">
        <v>28</v>
      </c>
      <c r="D27">
        <v>24</v>
      </c>
      <c r="E27">
        <v>23</v>
      </c>
      <c r="F27">
        <v>103</v>
      </c>
      <c r="G27" t="s">
        <v>114</v>
      </c>
      <c r="H27">
        <v>30278</v>
      </c>
      <c r="I27" t="str">
        <f>VLOOKUP(H27,Einzelrangliste!$A$2:$B$99,2,FALSE)</f>
        <v>Wickel, Frank</v>
      </c>
    </row>
    <row r="28" spans="1:9" ht="12.75">
      <c r="A28" t="s">
        <v>61</v>
      </c>
      <c r="B28">
        <v>21</v>
      </c>
      <c r="C28">
        <v>26</v>
      </c>
      <c r="D28">
        <v>22</v>
      </c>
      <c r="E28">
        <v>23</v>
      </c>
      <c r="F28">
        <v>92</v>
      </c>
      <c r="G28" t="s">
        <v>101</v>
      </c>
      <c r="H28">
        <v>45547</v>
      </c>
      <c r="I28" t="str">
        <f>VLOOKUP(H28,Einzelrangliste!$A$2:$B$99,2,FALSE)</f>
        <v>Schröder, Klaus</v>
      </c>
    </row>
    <row r="29" spans="1:9" ht="12.75">
      <c r="A29" t="s">
        <v>63</v>
      </c>
      <c r="B29">
        <v>29</v>
      </c>
      <c r="C29">
        <v>20</v>
      </c>
      <c r="D29">
        <v>26</v>
      </c>
      <c r="E29">
        <v>24</v>
      </c>
      <c r="F29">
        <v>99</v>
      </c>
      <c r="G29" t="s">
        <v>161</v>
      </c>
      <c r="H29">
        <v>47353</v>
      </c>
      <c r="I29" t="str">
        <f>VLOOKUP(H29,Einzelrangliste!$A$2:$B$99,2,FALSE)</f>
        <v>Rautenberg, Joachim</v>
      </c>
    </row>
    <row r="30" spans="1:9" ht="12.75">
      <c r="A30" t="s">
        <v>8</v>
      </c>
      <c r="B30">
        <v>23</v>
      </c>
      <c r="C30">
        <v>25</v>
      </c>
      <c r="D30">
        <v>29</v>
      </c>
      <c r="E30">
        <v>25</v>
      </c>
      <c r="F30">
        <v>102</v>
      </c>
      <c r="G30" t="s">
        <v>104</v>
      </c>
      <c r="H30">
        <v>24693</v>
      </c>
      <c r="I30" t="str">
        <f>VLOOKUP(H30,Einzelrangliste!$A$2:$B$99,2,FALSE)</f>
        <v>Eisermann, Bernd</v>
      </c>
    </row>
    <row r="31" spans="1:9" ht="12.75">
      <c r="A31" t="s">
        <v>64</v>
      </c>
      <c r="B31">
        <v>18</v>
      </c>
      <c r="C31">
        <v>28</v>
      </c>
      <c r="D31">
        <v>23</v>
      </c>
      <c r="E31">
        <v>26</v>
      </c>
      <c r="F31">
        <v>95</v>
      </c>
      <c r="G31" t="s">
        <v>120</v>
      </c>
      <c r="H31">
        <v>21946</v>
      </c>
      <c r="I31" t="str">
        <f>VLOOKUP(H31,Einzelrangliste!$A$2:$B$99,2,FALSE)</f>
        <v>Lüttenberg, Winfried</v>
      </c>
    </row>
    <row r="32" spans="1:9" ht="12.75">
      <c r="A32" t="s">
        <v>13</v>
      </c>
      <c r="B32">
        <v>27</v>
      </c>
      <c r="C32">
        <v>31</v>
      </c>
      <c r="D32">
        <v>28</v>
      </c>
      <c r="E32">
        <v>27</v>
      </c>
      <c r="F32">
        <v>113</v>
      </c>
      <c r="G32" t="s">
        <v>122</v>
      </c>
      <c r="H32">
        <v>61620</v>
      </c>
      <c r="I32" t="str">
        <f>VLOOKUP(H32,Einzelrangliste!$A$2:$B$99,2,FALSE)</f>
        <v>Jezierski, Paul</v>
      </c>
    </row>
    <row r="33" spans="1:9" ht="12.75">
      <c r="A33" t="s">
        <v>11</v>
      </c>
      <c r="B33">
        <v>23</v>
      </c>
      <c r="C33">
        <v>23</v>
      </c>
      <c r="D33">
        <v>24</v>
      </c>
      <c r="E33">
        <v>30</v>
      </c>
      <c r="F33">
        <v>100</v>
      </c>
      <c r="G33" t="s">
        <v>132</v>
      </c>
      <c r="H33">
        <v>3800</v>
      </c>
      <c r="I33" t="str">
        <f>VLOOKUP(H33,Einzelrangliste!$A$2:$B$99,2,FALSE)</f>
        <v>Greiffendorf, Hellmut</v>
      </c>
    </row>
    <row r="34" spans="1:9" ht="12.75">
      <c r="A34" t="s">
        <v>66</v>
      </c>
      <c r="B34">
        <v>31</v>
      </c>
      <c r="C34">
        <v>25</v>
      </c>
      <c r="D34">
        <v>21</v>
      </c>
      <c r="E34">
        <v>25</v>
      </c>
      <c r="F34">
        <v>102</v>
      </c>
      <c r="G34" t="s">
        <v>143</v>
      </c>
      <c r="H34">
        <v>46250</v>
      </c>
      <c r="I34" t="str">
        <f>VLOOKUP(H34,Einzelrangliste!$A$2:$B$99,2,FALSE)</f>
        <v>Hickert, Peter</v>
      </c>
    </row>
    <row r="35" spans="1:9" ht="12.75">
      <c r="A35" t="s">
        <v>12</v>
      </c>
      <c r="B35">
        <v>21</v>
      </c>
      <c r="C35">
        <v>20</v>
      </c>
      <c r="D35">
        <v>22</v>
      </c>
      <c r="E35">
        <v>22</v>
      </c>
      <c r="F35">
        <v>85</v>
      </c>
      <c r="G35" t="s">
        <v>147</v>
      </c>
      <c r="H35">
        <v>40219</v>
      </c>
      <c r="I35" t="str">
        <f>VLOOKUP(H35,Einzelrangliste!$A$2:$B$99,2,FALSE)</f>
        <v>Klein, Theo</v>
      </c>
    </row>
    <row r="36" spans="1:9" ht="12.75">
      <c r="A36" t="s">
        <v>119</v>
      </c>
      <c r="B36">
        <v>29</v>
      </c>
      <c r="C36">
        <v>29</v>
      </c>
      <c r="D36">
        <v>23</v>
      </c>
      <c r="E36">
        <v>31</v>
      </c>
      <c r="F36">
        <v>112</v>
      </c>
      <c r="G36" t="s">
        <v>94</v>
      </c>
      <c r="H36">
        <v>61958</v>
      </c>
      <c r="I36" t="str">
        <f>VLOOKUP(H36,Einzelrangliste!$A$2:$B$99,2,FALSE)</f>
        <v>Jezierski, Marie-Luise</v>
      </c>
    </row>
    <row r="37" spans="1:9" ht="12.75">
      <c r="A37" t="s">
        <v>74</v>
      </c>
      <c r="B37">
        <v>26</v>
      </c>
      <c r="C37">
        <v>21</v>
      </c>
      <c r="D37">
        <v>25</v>
      </c>
      <c r="E37">
        <v>35</v>
      </c>
      <c r="F37">
        <v>107</v>
      </c>
      <c r="G37" t="s">
        <v>96</v>
      </c>
      <c r="H37">
        <v>38041</v>
      </c>
      <c r="I37" t="str">
        <f>VLOOKUP(H37,Einzelrangliste!$A$2:$B$99,2,FALSE)</f>
        <v>Unger, Annett</v>
      </c>
    </row>
    <row r="38" spans="1:9" ht="12.75">
      <c r="A38" t="s">
        <v>69</v>
      </c>
      <c r="B38">
        <v>24</v>
      </c>
      <c r="C38">
        <v>24</v>
      </c>
      <c r="D38">
        <v>24</v>
      </c>
      <c r="E38">
        <v>22</v>
      </c>
      <c r="F38">
        <v>94</v>
      </c>
      <c r="G38" t="s">
        <v>144</v>
      </c>
      <c r="H38">
        <v>37757</v>
      </c>
      <c r="I38" t="str">
        <f>VLOOKUP(H38,Einzelrangliste!$A$2:$B$99,2,FALSE)</f>
        <v>Gröner, Andrea</v>
      </c>
    </row>
    <row r="39" spans="1:9" ht="12.75">
      <c r="A39" t="s">
        <v>73</v>
      </c>
      <c r="B39">
        <v>25</v>
      </c>
      <c r="C39">
        <v>23</v>
      </c>
      <c r="D39">
        <v>24</v>
      </c>
      <c r="E39">
        <v>26</v>
      </c>
      <c r="F39">
        <v>98</v>
      </c>
      <c r="G39" t="s">
        <v>87</v>
      </c>
      <c r="H39">
        <v>38110</v>
      </c>
      <c r="I39" t="str">
        <f>VLOOKUP(H39,Einzelrangliste!$A$2:$B$99,2,FALSE)</f>
        <v>Brakhage, Cedric</v>
      </c>
    </row>
    <row r="40" spans="1:9" ht="12.75">
      <c r="A40" t="s">
        <v>146</v>
      </c>
      <c r="B40">
        <v>34</v>
      </c>
      <c r="C40">
        <v>32</v>
      </c>
      <c r="D40">
        <v>42</v>
      </c>
      <c r="E40">
        <v>30</v>
      </c>
      <c r="F40">
        <v>138</v>
      </c>
      <c r="G40" t="s">
        <v>156</v>
      </c>
      <c r="H40">
        <v>2177</v>
      </c>
      <c r="I40" t="str">
        <f>VLOOKUP(H40,Einzelrangliste!$A$2:$B$99,2,FALSE)</f>
        <v>Brakhage, Bettina</v>
      </c>
    </row>
    <row r="41" spans="1:9" ht="12.75">
      <c r="A41" t="s">
        <v>70</v>
      </c>
      <c r="B41">
        <v>24</v>
      </c>
      <c r="C41">
        <v>24</v>
      </c>
      <c r="D41">
        <v>31</v>
      </c>
      <c r="E41">
        <v>28</v>
      </c>
      <c r="F41">
        <v>107</v>
      </c>
      <c r="G41" t="s">
        <v>154</v>
      </c>
      <c r="H41">
        <v>38040</v>
      </c>
      <c r="I41" t="str">
        <f>VLOOKUP(H41,Einzelrangliste!$A$2:$B$99,2,FALSE)</f>
        <v>Köhler, Frank</v>
      </c>
    </row>
    <row r="42" spans="1:9" ht="12.75">
      <c r="A42" t="s">
        <v>72</v>
      </c>
      <c r="B42">
        <v>24</v>
      </c>
      <c r="C42">
        <v>26</v>
      </c>
      <c r="D42">
        <v>27</v>
      </c>
      <c r="E42">
        <v>30</v>
      </c>
      <c r="F42">
        <v>107</v>
      </c>
      <c r="G42" t="s">
        <v>123</v>
      </c>
      <c r="H42">
        <v>37756</v>
      </c>
      <c r="I42" t="str">
        <f>VLOOKUP(H42,Einzelrangliste!$A$2:$B$99,2,FALSE)</f>
        <v>Gäbelein, Marco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1">
      <selection activeCell="A1" sqref="A1:H45"/>
    </sheetView>
  </sheetViews>
  <sheetFormatPr defaultColWidth="11.421875" defaultRowHeight="12.75"/>
  <sheetData>
    <row r="1" spans="1:8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</row>
    <row r="2" spans="1:8" ht="12.75">
      <c r="A2" t="s">
        <v>14</v>
      </c>
      <c r="B2">
        <v>24</v>
      </c>
      <c r="C2">
        <v>24</v>
      </c>
      <c r="D2">
        <v>22</v>
      </c>
      <c r="E2">
        <v>21</v>
      </c>
      <c r="F2">
        <v>91</v>
      </c>
      <c r="G2" t="s">
        <v>107</v>
      </c>
      <c r="H2">
        <v>4095</v>
      </c>
    </row>
    <row r="3" spans="1:8" ht="12.75">
      <c r="A3" t="s">
        <v>86</v>
      </c>
      <c r="B3">
        <v>24</v>
      </c>
      <c r="C3">
        <v>26</v>
      </c>
      <c r="D3">
        <v>27</v>
      </c>
      <c r="E3">
        <v>27</v>
      </c>
      <c r="F3">
        <v>104</v>
      </c>
      <c r="G3" t="s">
        <v>87</v>
      </c>
      <c r="H3" s="13">
        <v>44134</v>
      </c>
    </row>
    <row r="4" spans="1:8" ht="12.75">
      <c r="A4" t="s">
        <v>15</v>
      </c>
      <c r="B4">
        <v>27</v>
      </c>
      <c r="C4">
        <v>25</v>
      </c>
      <c r="D4">
        <v>25</v>
      </c>
      <c r="E4">
        <v>26</v>
      </c>
      <c r="F4">
        <v>103</v>
      </c>
      <c r="G4" t="s">
        <v>147</v>
      </c>
      <c r="H4" s="13">
        <v>26834</v>
      </c>
    </row>
    <row r="5" spans="1:8" ht="12.75">
      <c r="A5" t="s">
        <v>16</v>
      </c>
      <c r="B5">
        <v>21</v>
      </c>
      <c r="C5">
        <v>21</v>
      </c>
      <c r="D5">
        <v>21</v>
      </c>
      <c r="E5">
        <v>23</v>
      </c>
      <c r="F5">
        <v>86</v>
      </c>
      <c r="G5" t="s">
        <v>144</v>
      </c>
      <c r="H5" s="13">
        <v>37443</v>
      </c>
    </row>
    <row r="6" spans="1:8" ht="12.75">
      <c r="A6" t="s">
        <v>17</v>
      </c>
      <c r="B6">
        <v>19</v>
      </c>
      <c r="C6">
        <v>23</v>
      </c>
      <c r="D6">
        <v>26</v>
      </c>
      <c r="E6">
        <v>22</v>
      </c>
      <c r="F6">
        <v>90</v>
      </c>
      <c r="G6" t="s">
        <v>132</v>
      </c>
      <c r="H6" s="13">
        <v>21681</v>
      </c>
    </row>
    <row r="7" spans="1:8" ht="12.75">
      <c r="A7" t="s">
        <v>18</v>
      </c>
      <c r="B7">
        <v>22</v>
      </c>
      <c r="C7">
        <v>29</v>
      </c>
      <c r="D7">
        <v>28</v>
      </c>
      <c r="E7">
        <v>22</v>
      </c>
      <c r="F7">
        <v>101</v>
      </c>
      <c r="G7" t="s">
        <v>148</v>
      </c>
      <c r="H7" s="13">
        <v>4492</v>
      </c>
    </row>
    <row r="8" spans="1:8" ht="12.75">
      <c r="A8" t="s">
        <v>22</v>
      </c>
      <c r="B8">
        <v>24</v>
      </c>
      <c r="C8">
        <v>24</v>
      </c>
      <c r="D8">
        <v>25</v>
      </c>
      <c r="E8">
        <v>25</v>
      </c>
      <c r="F8">
        <v>98</v>
      </c>
      <c r="G8" t="s">
        <v>149</v>
      </c>
      <c r="H8" s="13">
        <v>47393</v>
      </c>
    </row>
    <row r="9" spans="1:8" ht="12.75">
      <c r="A9" t="s">
        <v>55</v>
      </c>
      <c r="B9">
        <v>29</v>
      </c>
      <c r="C9">
        <v>30</v>
      </c>
      <c r="D9">
        <v>25</v>
      </c>
      <c r="E9">
        <v>35</v>
      </c>
      <c r="F9">
        <v>119</v>
      </c>
      <c r="G9" t="s">
        <v>150</v>
      </c>
      <c r="H9" s="13">
        <v>38127</v>
      </c>
    </row>
    <row r="10" spans="1:8" ht="12.75">
      <c r="A10" t="s">
        <v>41</v>
      </c>
      <c r="B10">
        <v>25</v>
      </c>
      <c r="C10">
        <v>25</v>
      </c>
      <c r="D10">
        <v>30</v>
      </c>
      <c r="E10">
        <v>28</v>
      </c>
      <c r="F10">
        <v>108</v>
      </c>
      <c r="G10" t="s">
        <v>108</v>
      </c>
      <c r="H10">
        <v>44676</v>
      </c>
    </row>
    <row r="11" spans="1:8" ht="12.75">
      <c r="A11" t="s">
        <v>49</v>
      </c>
      <c r="B11">
        <v>30</v>
      </c>
      <c r="C11">
        <v>27</v>
      </c>
      <c r="D11">
        <v>30</v>
      </c>
      <c r="E11">
        <v>36</v>
      </c>
      <c r="F11">
        <v>123</v>
      </c>
      <c r="G11" t="s">
        <v>126</v>
      </c>
      <c r="H11">
        <v>49657</v>
      </c>
    </row>
    <row r="12" spans="1:8" ht="12.75">
      <c r="A12" t="s">
        <v>151</v>
      </c>
      <c r="B12">
        <v>26</v>
      </c>
      <c r="C12">
        <v>27</v>
      </c>
      <c r="D12">
        <v>24</v>
      </c>
      <c r="E12">
        <v>28</v>
      </c>
      <c r="F12">
        <v>105</v>
      </c>
      <c r="G12" t="s">
        <v>122</v>
      </c>
      <c r="H12">
        <v>38649</v>
      </c>
    </row>
    <row r="13" spans="1:8" ht="12.75">
      <c r="A13" t="s">
        <v>43</v>
      </c>
      <c r="B13">
        <v>23</v>
      </c>
      <c r="C13">
        <v>26</v>
      </c>
      <c r="D13">
        <v>25</v>
      </c>
      <c r="E13">
        <v>22</v>
      </c>
      <c r="F13">
        <v>96</v>
      </c>
      <c r="G13" t="s">
        <v>98</v>
      </c>
      <c r="H13">
        <v>38218</v>
      </c>
    </row>
    <row r="14" spans="1:8" ht="12.75">
      <c r="A14" t="s">
        <v>45</v>
      </c>
      <c r="B14">
        <v>33</v>
      </c>
      <c r="C14">
        <v>27</v>
      </c>
      <c r="D14">
        <v>26</v>
      </c>
      <c r="E14">
        <v>32</v>
      </c>
      <c r="F14">
        <v>118</v>
      </c>
      <c r="G14" t="s">
        <v>90</v>
      </c>
      <c r="H14">
        <v>45208</v>
      </c>
    </row>
    <row r="15" spans="1:8" ht="12.75">
      <c r="A15" t="s">
        <v>129</v>
      </c>
      <c r="B15">
        <v>23</v>
      </c>
      <c r="C15">
        <v>25</v>
      </c>
      <c r="D15">
        <v>31</v>
      </c>
      <c r="E15">
        <v>28</v>
      </c>
      <c r="F15">
        <v>107</v>
      </c>
      <c r="G15" t="s">
        <v>99</v>
      </c>
      <c r="H15">
        <v>38217</v>
      </c>
    </row>
    <row r="16" spans="1:8" ht="12.75">
      <c r="A16" t="s">
        <v>52</v>
      </c>
      <c r="B16">
        <v>36</v>
      </c>
      <c r="C16">
        <v>27</v>
      </c>
      <c r="D16">
        <v>30</v>
      </c>
      <c r="E16">
        <v>26</v>
      </c>
      <c r="F16">
        <v>119</v>
      </c>
      <c r="G16" t="s">
        <v>120</v>
      </c>
      <c r="H16">
        <v>27148</v>
      </c>
    </row>
    <row r="17" spans="1:8" ht="12.75">
      <c r="A17" t="s">
        <v>19</v>
      </c>
      <c r="B17">
        <v>32</v>
      </c>
      <c r="C17">
        <v>22</v>
      </c>
      <c r="D17">
        <v>26</v>
      </c>
      <c r="E17">
        <v>29</v>
      </c>
      <c r="F17">
        <v>109</v>
      </c>
      <c r="G17" t="s">
        <v>120</v>
      </c>
      <c r="H17">
        <v>18014</v>
      </c>
    </row>
    <row r="18" spans="1:8" ht="12.75">
      <c r="A18" t="s">
        <v>21</v>
      </c>
      <c r="B18">
        <v>31</v>
      </c>
      <c r="C18">
        <v>32</v>
      </c>
      <c r="D18">
        <v>31</v>
      </c>
      <c r="E18">
        <v>32</v>
      </c>
      <c r="F18">
        <v>126</v>
      </c>
      <c r="G18" t="s">
        <v>149</v>
      </c>
      <c r="H18">
        <v>44954</v>
      </c>
    </row>
    <row r="19" spans="1:8" ht="12.75">
      <c r="A19" t="s">
        <v>102</v>
      </c>
      <c r="B19">
        <v>29</v>
      </c>
      <c r="C19">
        <v>28</v>
      </c>
      <c r="D19">
        <v>35</v>
      </c>
      <c r="E19">
        <v>34</v>
      </c>
      <c r="F19">
        <v>126</v>
      </c>
      <c r="G19" t="s">
        <v>90</v>
      </c>
      <c r="H19">
        <v>60515</v>
      </c>
    </row>
    <row r="20" spans="1:8" ht="12.75">
      <c r="A20" t="s">
        <v>51</v>
      </c>
      <c r="B20">
        <v>25</v>
      </c>
      <c r="C20">
        <v>23</v>
      </c>
      <c r="D20">
        <v>23</v>
      </c>
      <c r="E20">
        <v>26</v>
      </c>
      <c r="F20">
        <v>97</v>
      </c>
      <c r="G20" t="s">
        <v>107</v>
      </c>
      <c r="H20">
        <v>4438</v>
      </c>
    </row>
    <row r="21" spans="1:8" ht="12.75">
      <c r="A21" t="s">
        <v>53</v>
      </c>
      <c r="B21">
        <v>25</v>
      </c>
      <c r="C21">
        <v>24</v>
      </c>
      <c r="D21">
        <v>26</v>
      </c>
      <c r="E21">
        <v>26</v>
      </c>
      <c r="F21">
        <v>101</v>
      </c>
      <c r="G21" t="s">
        <v>147</v>
      </c>
      <c r="H21">
        <v>47089</v>
      </c>
    </row>
    <row r="22" spans="1:8" ht="12.75">
      <c r="A22" t="s">
        <v>50</v>
      </c>
      <c r="B22">
        <v>39</v>
      </c>
      <c r="C22">
        <v>28</v>
      </c>
      <c r="D22">
        <v>31</v>
      </c>
      <c r="E22">
        <v>27</v>
      </c>
      <c r="F22">
        <v>125</v>
      </c>
      <c r="G22" t="s">
        <v>152</v>
      </c>
      <c r="H22">
        <v>4096</v>
      </c>
    </row>
    <row r="23" spans="1:8" ht="12.75">
      <c r="A23" t="s">
        <v>56</v>
      </c>
      <c r="B23">
        <v>29</v>
      </c>
      <c r="C23">
        <v>31</v>
      </c>
      <c r="D23">
        <v>25</v>
      </c>
      <c r="E23">
        <v>31</v>
      </c>
      <c r="F23">
        <v>116</v>
      </c>
      <c r="G23" t="s">
        <v>95</v>
      </c>
      <c r="H23">
        <v>62172</v>
      </c>
    </row>
    <row r="24" spans="1:8" ht="12.75">
      <c r="A24" t="s">
        <v>63</v>
      </c>
      <c r="B24">
        <v>27</v>
      </c>
      <c r="C24">
        <v>27</v>
      </c>
      <c r="D24">
        <v>25</v>
      </c>
      <c r="E24">
        <v>28</v>
      </c>
      <c r="F24">
        <v>107</v>
      </c>
      <c r="G24" t="s">
        <v>115</v>
      </c>
      <c r="H24">
        <v>47353</v>
      </c>
    </row>
    <row r="25" spans="1:8" ht="12.75">
      <c r="A25" t="s">
        <v>58</v>
      </c>
      <c r="B25">
        <v>33</v>
      </c>
      <c r="C25">
        <v>22</v>
      </c>
      <c r="D25">
        <v>24</v>
      </c>
      <c r="E25">
        <v>29</v>
      </c>
      <c r="F25">
        <v>108</v>
      </c>
      <c r="G25" t="s">
        <v>153</v>
      </c>
      <c r="H25">
        <v>33511</v>
      </c>
    </row>
    <row r="26" spans="1:8" ht="12.75">
      <c r="A26" t="s">
        <v>62</v>
      </c>
      <c r="B26">
        <v>25</v>
      </c>
      <c r="C26">
        <v>32</v>
      </c>
      <c r="D26">
        <v>27</v>
      </c>
      <c r="E26">
        <v>36</v>
      </c>
      <c r="F26">
        <v>120</v>
      </c>
      <c r="G26" t="s">
        <v>153</v>
      </c>
      <c r="H26">
        <v>33165</v>
      </c>
    </row>
    <row r="27" spans="1:8" ht="12.75">
      <c r="A27" t="s">
        <v>60</v>
      </c>
      <c r="B27">
        <v>30</v>
      </c>
      <c r="C27">
        <v>28</v>
      </c>
      <c r="D27">
        <v>26</v>
      </c>
      <c r="E27">
        <v>32</v>
      </c>
      <c r="F27">
        <v>116</v>
      </c>
      <c r="G27" t="s">
        <v>95</v>
      </c>
      <c r="H27">
        <v>30278</v>
      </c>
    </row>
    <row r="28" spans="1:8" ht="12.75">
      <c r="A28" t="s">
        <v>61</v>
      </c>
      <c r="B28">
        <v>27</v>
      </c>
      <c r="C28">
        <v>23</v>
      </c>
      <c r="D28">
        <v>25</v>
      </c>
      <c r="E28">
        <v>21</v>
      </c>
      <c r="F28">
        <v>96</v>
      </c>
      <c r="G28" t="s">
        <v>95</v>
      </c>
      <c r="H28">
        <v>45547</v>
      </c>
    </row>
    <row r="29" spans="1:8" ht="12.75">
      <c r="A29" t="s">
        <v>113</v>
      </c>
      <c r="B29">
        <v>28</v>
      </c>
      <c r="C29">
        <v>28</v>
      </c>
      <c r="D29">
        <v>26</v>
      </c>
      <c r="E29">
        <v>28</v>
      </c>
      <c r="F29">
        <v>110</v>
      </c>
      <c r="G29" t="s">
        <v>144</v>
      </c>
      <c r="H29">
        <v>35103</v>
      </c>
    </row>
    <row r="30" spans="1:8" ht="12.75">
      <c r="A30" t="s">
        <v>66</v>
      </c>
      <c r="B30">
        <v>27</v>
      </c>
      <c r="C30">
        <v>27</v>
      </c>
      <c r="D30">
        <v>23</v>
      </c>
      <c r="E30">
        <v>20</v>
      </c>
      <c r="F30">
        <v>97</v>
      </c>
      <c r="G30" t="s">
        <v>154</v>
      </c>
      <c r="H30" s="13">
        <v>46250</v>
      </c>
    </row>
    <row r="31" spans="1:8" ht="12.75">
      <c r="A31" t="s">
        <v>64</v>
      </c>
      <c r="B31">
        <v>26</v>
      </c>
      <c r="C31">
        <v>22</v>
      </c>
      <c r="D31">
        <v>25</v>
      </c>
      <c r="E31">
        <v>24</v>
      </c>
      <c r="F31">
        <v>97</v>
      </c>
      <c r="G31" t="s">
        <v>122</v>
      </c>
      <c r="H31" s="13">
        <v>21946</v>
      </c>
    </row>
    <row r="32" spans="1:8" ht="12.75">
      <c r="A32" t="s">
        <v>10</v>
      </c>
      <c r="B32">
        <v>28</v>
      </c>
      <c r="C32">
        <v>28</v>
      </c>
      <c r="D32">
        <v>26</v>
      </c>
      <c r="E32">
        <v>23</v>
      </c>
      <c r="F32">
        <v>105</v>
      </c>
      <c r="G32" t="s">
        <v>89</v>
      </c>
      <c r="H32">
        <v>26491</v>
      </c>
    </row>
    <row r="33" spans="1:8" ht="12.75">
      <c r="A33" t="s">
        <v>11</v>
      </c>
      <c r="B33">
        <v>26</v>
      </c>
      <c r="C33">
        <v>27</v>
      </c>
      <c r="D33">
        <v>26</v>
      </c>
      <c r="E33">
        <v>27</v>
      </c>
      <c r="F33">
        <v>106</v>
      </c>
      <c r="G33" t="s">
        <v>149</v>
      </c>
      <c r="H33" s="13">
        <v>3800</v>
      </c>
    </row>
    <row r="34" spans="1:8" ht="12.75">
      <c r="A34" t="s">
        <v>12</v>
      </c>
      <c r="B34">
        <v>24</v>
      </c>
      <c r="C34">
        <v>24</v>
      </c>
      <c r="D34">
        <v>26</v>
      </c>
      <c r="E34">
        <v>24</v>
      </c>
      <c r="F34">
        <v>98</v>
      </c>
      <c r="G34" t="s">
        <v>144</v>
      </c>
      <c r="H34" s="13">
        <v>40219</v>
      </c>
    </row>
    <row r="35" spans="1:8" ht="12.75">
      <c r="A35" t="s">
        <v>65</v>
      </c>
      <c r="B35">
        <v>24</v>
      </c>
      <c r="C35">
        <v>24</v>
      </c>
      <c r="D35">
        <v>24</v>
      </c>
      <c r="E35">
        <v>21</v>
      </c>
      <c r="F35">
        <v>93</v>
      </c>
      <c r="G35" t="s">
        <v>115</v>
      </c>
      <c r="H35" s="13">
        <v>37799</v>
      </c>
    </row>
    <row r="36" spans="1:8" ht="12.75">
      <c r="A36" t="s">
        <v>9</v>
      </c>
      <c r="B36">
        <v>29</v>
      </c>
      <c r="C36">
        <v>33</v>
      </c>
      <c r="D36">
        <v>28</v>
      </c>
      <c r="E36">
        <v>27</v>
      </c>
      <c r="F36">
        <v>117</v>
      </c>
      <c r="G36" t="s">
        <v>123</v>
      </c>
      <c r="H36" s="13">
        <v>27974</v>
      </c>
    </row>
    <row r="37" spans="1:8" ht="12.75">
      <c r="A37" t="s">
        <v>119</v>
      </c>
      <c r="B37">
        <v>26</v>
      </c>
      <c r="C37">
        <v>35</v>
      </c>
      <c r="D37">
        <v>22</v>
      </c>
      <c r="E37">
        <v>25</v>
      </c>
      <c r="F37">
        <v>108</v>
      </c>
      <c r="G37" t="s">
        <v>155</v>
      </c>
      <c r="H37" s="13">
        <v>61958</v>
      </c>
    </row>
    <row r="38" spans="1:8" ht="12.75">
      <c r="A38" t="s">
        <v>13</v>
      </c>
      <c r="B38">
        <v>26</v>
      </c>
      <c r="C38">
        <v>33</v>
      </c>
      <c r="D38">
        <v>29</v>
      </c>
      <c r="E38">
        <v>27</v>
      </c>
      <c r="F38">
        <v>115</v>
      </c>
      <c r="G38" t="s">
        <v>91</v>
      </c>
      <c r="H38" s="13">
        <v>61620</v>
      </c>
    </row>
    <row r="39" spans="1:8" ht="12.75">
      <c r="A39" t="s">
        <v>68</v>
      </c>
      <c r="B39">
        <v>23</v>
      </c>
      <c r="C39">
        <v>23</v>
      </c>
      <c r="D39">
        <v>25</v>
      </c>
      <c r="E39">
        <v>20</v>
      </c>
      <c r="F39">
        <v>91</v>
      </c>
      <c r="G39" t="s">
        <v>97</v>
      </c>
      <c r="H39">
        <v>64923</v>
      </c>
    </row>
    <row r="40" spans="1:8" ht="12.75">
      <c r="A40" t="s">
        <v>67</v>
      </c>
      <c r="B40">
        <v>22</v>
      </c>
      <c r="C40">
        <v>21</v>
      </c>
      <c r="D40">
        <v>26</v>
      </c>
      <c r="E40">
        <v>19</v>
      </c>
      <c r="F40">
        <v>88</v>
      </c>
      <c r="G40" t="s">
        <v>132</v>
      </c>
      <c r="H40">
        <v>5603</v>
      </c>
    </row>
    <row r="41" spans="1:8" ht="12.75">
      <c r="A41" t="s">
        <v>69</v>
      </c>
      <c r="B41">
        <v>20</v>
      </c>
      <c r="C41">
        <v>30</v>
      </c>
      <c r="D41">
        <v>27</v>
      </c>
      <c r="E41">
        <v>28</v>
      </c>
      <c r="F41">
        <v>105</v>
      </c>
      <c r="G41" t="s">
        <v>150</v>
      </c>
      <c r="H41">
        <v>37757</v>
      </c>
    </row>
    <row r="42" spans="1:8" ht="12.75">
      <c r="A42" t="s">
        <v>74</v>
      </c>
      <c r="B42">
        <v>27</v>
      </c>
      <c r="C42">
        <v>34</v>
      </c>
      <c r="D42">
        <v>28</v>
      </c>
      <c r="E42">
        <v>25</v>
      </c>
      <c r="F42">
        <v>114</v>
      </c>
      <c r="G42" t="s">
        <v>133</v>
      </c>
      <c r="H42">
        <v>38041</v>
      </c>
    </row>
    <row r="43" spans="1:8" ht="12.75">
      <c r="A43" t="s">
        <v>70</v>
      </c>
      <c r="B43">
        <v>27</v>
      </c>
      <c r="C43">
        <v>35</v>
      </c>
      <c r="D43">
        <v>33</v>
      </c>
      <c r="E43">
        <v>30</v>
      </c>
      <c r="F43">
        <v>125</v>
      </c>
      <c r="G43" t="s">
        <v>99</v>
      </c>
      <c r="H43">
        <v>38040</v>
      </c>
    </row>
    <row r="44" spans="1:8" ht="12.75">
      <c r="A44" t="s">
        <v>72</v>
      </c>
      <c r="B44">
        <v>23</v>
      </c>
      <c r="C44">
        <v>25</v>
      </c>
      <c r="D44">
        <v>23</v>
      </c>
      <c r="E44">
        <v>30</v>
      </c>
      <c r="F44">
        <v>101</v>
      </c>
      <c r="G44" t="s">
        <v>91</v>
      </c>
      <c r="H44">
        <v>37756</v>
      </c>
    </row>
    <row r="45" spans="1:8" ht="12.75">
      <c r="A45" t="s">
        <v>73</v>
      </c>
      <c r="B45">
        <v>28</v>
      </c>
      <c r="C45">
        <v>30</v>
      </c>
      <c r="D45">
        <v>36</v>
      </c>
      <c r="E45">
        <v>29</v>
      </c>
      <c r="F45">
        <v>123</v>
      </c>
      <c r="G45" t="s">
        <v>110</v>
      </c>
      <c r="H45">
        <v>38110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cp:lastPrinted>2011-05-29T14:23:22Z</cp:lastPrinted>
  <dcterms:created xsi:type="dcterms:W3CDTF">2011-05-16T11:51:47Z</dcterms:created>
  <dcterms:modified xsi:type="dcterms:W3CDTF">2012-06-10T16:15:51Z</dcterms:modified>
  <cp:category/>
  <cp:version/>
  <cp:contentType/>
  <cp:contentStatus/>
</cp:coreProperties>
</file>