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1"/>
  </bookViews>
  <sheets>
    <sheet name="Auswertung" sheetId="1" state="hidden" r:id="rId1"/>
    <sheet name="Eingabe" sheetId="2" r:id="rId2"/>
    <sheet name="Bahnstatistik" sheetId="3" r:id="rId3"/>
    <sheet name="Verein 1" sheetId="4" r:id="rId4"/>
    <sheet name="Verein 2" sheetId="5" r:id="rId5"/>
    <sheet name="Verein3" sheetId="6" r:id="rId6"/>
    <sheet name="Verein 4" sheetId="7" state="hidden" r:id="rId7"/>
    <sheet name="Verein 5" sheetId="8" state="hidden" r:id="rId8"/>
    <sheet name="Verein 6" sheetId="9" state="hidden" r:id="rId9"/>
    <sheet name="Alle Mannschaften" sheetId="10" r:id="rId10"/>
  </sheets>
  <externalReferences>
    <externalReference r:id="rId13"/>
  </externalReferences>
  <definedNames>
    <definedName name="_xlnm.Print_Area" localSheetId="2">'Bahnstatistik'!$A$1:$D$69</definedName>
    <definedName name="_xlnm.Print_Area" localSheetId="1">'Eingabe'!$A$1:$AD$74</definedName>
  </definedNames>
  <calcPr fullCalcOnLoad="1"/>
</workbook>
</file>

<file path=xl/sharedStrings.xml><?xml version="1.0" encoding="utf-8"?>
<sst xmlns="http://schemas.openxmlformats.org/spreadsheetml/2006/main" count="162" uniqueCount="44">
  <si>
    <t>Summe</t>
  </si>
  <si>
    <t>Bahn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</si>
  <si>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</si>
  <si>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</si>
  <si>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</si>
  <si>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</si>
  <si>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</si>
  <si>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</si>
  <si>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</si>
  <si>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</si>
  <si>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</si>
  <si>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</si>
  <si>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</si>
  <si>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</si>
  <si>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</si>
  <si>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</si>
  <si>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</si>
  <si>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</si>
  <si>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MC 62 Lüdenscheid</t>
  </si>
  <si>
    <t>Spieler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</si>
  <si>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</si>
  <si>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</si>
  <si>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</si>
  <si>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</si>
  <si>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</si>
  <si>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</si>
  <si>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</si>
  <si>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</si>
  <si>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</si>
  <si>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</si>
  <si>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</si>
  <si>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</si>
  <si>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</si>
  <si>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</si>
  <si>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</si>
  <si>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</si>
  <si>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</si>
  <si>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</si>
  <si>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</si>
  <si>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</si>
  <si>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</si>
  <si>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Runden</t>
  </si>
  <si>
    <t>Anzahl Vereine</t>
  </si>
  <si>
    <t>Relegation 2. Bundesliga, 27/28.06.09, Beton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</si>
</sst>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6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9"/>
          <c:w val="0.99475"/>
          <c:h val="0.97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Bahnstatistik!$B$48:$B$65</c:f>
              <c:numCache>
                <c:ptCount val="18"/>
                <c:pt idx="0">
                  <c:v>1.2916666666666667</c:v>
                </c:pt>
                <c:pt idx="1">
                  <c:v>1.625</c:v>
                </c:pt>
                <c:pt idx="2">
                  <c:v>1.2083333333333333</c:v>
                </c:pt>
                <c:pt idx="3">
                  <c:v>1.4166666666666667</c:v>
                </c:pt>
                <c:pt idx="4">
                  <c:v>1.5</c:v>
                </c:pt>
                <c:pt idx="5">
                  <c:v>1.8333333333333333</c:v>
                </c:pt>
                <c:pt idx="6">
                  <c:v>1.125</c:v>
                </c:pt>
                <c:pt idx="7">
                  <c:v>1.875</c:v>
                </c:pt>
                <c:pt idx="8">
                  <c:v>2.2083333333333335</c:v>
                </c:pt>
                <c:pt idx="9">
                  <c:v>1.7916666666666667</c:v>
                </c:pt>
                <c:pt idx="10">
                  <c:v>1.0833333333333333</c:v>
                </c:pt>
                <c:pt idx="11">
                  <c:v>1.7916666666666667</c:v>
                </c:pt>
                <c:pt idx="12">
                  <c:v>1.375</c:v>
                </c:pt>
                <c:pt idx="13">
                  <c:v>1.7083333333333333</c:v>
                </c:pt>
                <c:pt idx="14">
                  <c:v>1.9166666666666667</c:v>
                </c:pt>
                <c:pt idx="15">
                  <c:v>2.0416666666666665</c:v>
                </c:pt>
                <c:pt idx="16">
                  <c:v>1.2916666666666667</c:v>
                </c:pt>
                <c:pt idx="17">
                  <c:v>1.0416666666666667</c:v>
                </c:pt>
              </c:numCache>
            </c:numRef>
          </c:val>
        </c:ser>
        <c:axId val="22254203"/>
        <c:axId val="66070100"/>
      </c:barChart>
      <c:catAx>
        <c:axId val="2225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6070100"/>
        <c:crossesAt val="1"/>
        <c:auto val="1"/>
        <c:lblOffset val="100"/>
        <c:noMultiLvlLbl val="0"/>
      </c:catAx>
      <c:valAx>
        <c:axId val="66070100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225420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345"/>
          <c:w val="0.993"/>
          <c:h val="0.96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Bahnstatistik!$C$48:$C$65</c:f>
              <c:numCache>
                <c:ptCount val="18"/>
                <c:pt idx="0">
                  <c:v>1.5833333333333333</c:v>
                </c:pt>
                <c:pt idx="1">
                  <c:v>1.9166666666666667</c:v>
                </c:pt>
                <c:pt idx="2">
                  <c:v>1.5</c:v>
                </c:pt>
                <c:pt idx="3">
                  <c:v>1.5</c:v>
                </c:pt>
                <c:pt idx="4">
                  <c:v>1.5833333333333333</c:v>
                </c:pt>
                <c:pt idx="5">
                  <c:v>1.875</c:v>
                </c:pt>
                <c:pt idx="6">
                  <c:v>1.1666666666666667</c:v>
                </c:pt>
                <c:pt idx="7">
                  <c:v>2.125</c:v>
                </c:pt>
                <c:pt idx="8">
                  <c:v>2.2083333333333335</c:v>
                </c:pt>
                <c:pt idx="9">
                  <c:v>1.625</c:v>
                </c:pt>
                <c:pt idx="10">
                  <c:v>1</c:v>
                </c:pt>
                <c:pt idx="11">
                  <c:v>1.9583333333333333</c:v>
                </c:pt>
                <c:pt idx="12">
                  <c:v>1.5833333333333333</c:v>
                </c:pt>
                <c:pt idx="13">
                  <c:v>1.75</c:v>
                </c:pt>
                <c:pt idx="14">
                  <c:v>2.4166666666666665</c:v>
                </c:pt>
                <c:pt idx="15">
                  <c:v>1.9166666666666667</c:v>
                </c:pt>
                <c:pt idx="16">
                  <c:v>1.5416666666666667</c:v>
                </c:pt>
                <c:pt idx="17">
                  <c:v>1.5</c:v>
                </c:pt>
              </c:numCache>
            </c:numRef>
          </c:val>
        </c:ser>
        <c:axId val="57759989"/>
        <c:axId val="50077854"/>
      </c:barChart>
      <c:catAx>
        <c:axId val="57759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0077854"/>
        <c:crossesAt val="1"/>
        <c:auto val="1"/>
        <c:lblOffset val="100"/>
        <c:noMultiLvlLbl val="0"/>
      </c:catAx>
      <c:valAx>
        <c:axId val="50077854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775998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345"/>
          <c:w val="0.993"/>
          <c:h val="0.96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Bahnstatistik!$D$48:$D$65</c:f>
              <c:numCache>
                <c:ptCount val="18"/>
                <c:pt idx="0">
                  <c:v>1.5833333333333333</c:v>
                </c:pt>
                <c:pt idx="1">
                  <c:v>1.7083333333333333</c:v>
                </c:pt>
                <c:pt idx="2">
                  <c:v>1.2916666666666667</c:v>
                </c:pt>
                <c:pt idx="3">
                  <c:v>2.2083333333333335</c:v>
                </c:pt>
                <c:pt idx="4">
                  <c:v>1.875</c:v>
                </c:pt>
                <c:pt idx="5">
                  <c:v>1.7916666666666667</c:v>
                </c:pt>
                <c:pt idx="6">
                  <c:v>1.125</c:v>
                </c:pt>
                <c:pt idx="7">
                  <c:v>1.9166666666666667</c:v>
                </c:pt>
                <c:pt idx="8">
                  <c:v>2.25</c:v>
                </c:pt>
                <c:pt idx="9">
                  <c:v>1.75</c:v>
                </c:pt>
                <c:pt idx="10">
                  <c:v>1.0833333333333333</c:v>
                </c:pt>
                <c:pt idx="11">
                  <c:v>1.625</c:v>
                </c:pt>
                <c:pt idx="12">
                  <c:v>1.8333333333333333</c:v>
                </c:pt>
                <c:pt idx="13">
                  <c:v>1.75</c:v>
                </c:pt>
                <c:pt idx="14">
                  <c:v>1.9166666666666667</c:v>
                </c:pt>
                <c:pt idx="15">
                  <c:v>1.75</c:v>
                </c:pt>
                <c:pt idx="16">
                  <c:v>1.25</c:v>
                </c:pt>
                <c:pt idx="17">
                  <c:v>1.375</c:v>
                </c:pt>
              </c:numCache>
            </c:numRef>
          </c:val>
        </c:ser>
        <c:axId val="48047503"/>
        <c:axId val="29774344"/>
      </c:barChart>
      <c:catAx>
        <c:axId val="48047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9774344"/>
        <c:crossesAt val="1"/>
        <c:auto val="1"/>
        <c:lblOffset val="100"/>
        <c:noMultiLvlLbl val="0"/>
      </c:catAx>
      <c:valAx>
        <c:axId val="29774344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804750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75"/>
          <c:w val="0.99475"/>
          <c:h val="0.97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Bahnstatistik!#REF!</c:f>
            </c:numRef>
          </c:val>
        </c:ser>
        <c:axId val="66642505"/>
        <c:axId val="62911634"/>
      </c:barChart>
      <c:catAx>
        <c:axId val="6664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2911634"/>
        <c:crossesAt val="1"/>
        <c:auto val="1"/>
        <c:lblOffset val="100"/>
        <c:noMultiLvlLbl val="0"/>
      </c:catAx>
      <c:valAx>
        <c:axId val="62911634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664250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75"/>
          <c:w val="0.99475"/>
          <c:h val="0.97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Bahnstatistik!#REF!</c:f>
            </c:numRef>
          </c:val>
        </c:ser>
        <c:axId val="29333795"/>
        <c:axId val="62677564"/>
      </c:barChart>
      <c:catAx>
        <c:axId val="2933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2677564"/>
        <c:crossesAt val="1"/>
        <c:auto val="1"/>
        <c:lblOffset val="100"/>
        <c:noMultiLvlLbl val="0"/>
      </c:catAx>
      <c:valAx>
        <c:axId val="62677564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933379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75"/>
          <c:w val="0.99475"/>
          <c:h val="0.97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Bahnstatistik!#REF!</c:f>
            </c:numRef>
          </c:val>
        </c:ser>
        <c:axId val="27227165"/>
        <c:axId val="43717894"/>
      </c:barChart>
      <c:catAx>
        <c:axId val="27227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3717894"/>
        <c:crossesAt val="1"/>
        <c:auto val="1"/>
        <c:lblOffset val="100"/>
        <c:noMultiLvlLbl val="0"/>
      </c:catAx>
      <c:valAx>
        <c:axId val="43717894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722716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345"/>
          <c:w val="0.993"/>
          <c:h val="0.96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Bahnstatistik!$E$48:$E$65</c:f>
              <c:numCache>
                <c:ptCount val="18"/>
                <c:pt idx="0">
                  <c:v>1.4444444444444444</c:v>
                </c:pt>
                <c:pt idx="1">
                  <c:v>1.7592592592592593</c:v>
                </c:pt>
                <c:pt idx="2">
                  <c:v>1.3333333333333333</c:v>
                </c:pt>
                <c:pt idx="3">
                  <c:v>1.6851851851851851</c:v>
                </c:pt>
                <c:pt idx="4">
                  <c:v>1.611111111111111</c:v>
                </c:pt>
                <c:pt idx="5">
                  <c:v>1.8703703703703702</c:v>
                </c:pt>
                <c:pt idx="6">
                  <c:v>1.1666666666666667</c:v>
                </c:pt>
                <c:pt idx="7">
                  <c:v>1.962962962962963</c:v>
                </c:pt>
                <c:pt idx="8">
                  <c:v>2.185185185185185</c:v>
                </c:pt>
                <c:pt idx="9">
                  <c:v>1.7037037037037035</c:v>
                </c:pt>
                <c:pt idx="10">
                  <c:v>1.0740740740740742</c:v>
                </c:pt>
                <c:pt idx="11">
                  <c:v>1.8148148148148149</c:v>
                </c:pt>
                <c:pt idx="12">
                  <c:v>1.5740740740740742</c:v>
                </c:pt>
                <c:pt idx="13">
                  <c:v>1.7037037037037035</c:v>
                </c:pt>
                <c:pt idx="14">
                  <c:v>1.9814814814814816</c:v>
                </c:pt>
                <c:pt idx="15">
                  <c:v>1.9074074074074074</c:v>
                </c:pt>
                <c:pt idx="16">
                  <c:v>1.4074074074074074</c:v>
                </c:pt>
                <c:pt idx="17">
                  <c:v>1.2592592592592593</c:v>
                </c:pt>
              </c:numCache>
            </c:numRef>
          </c:val>
        </c:ser>
        <c:axId val="57916727"/>
        <c:axId val="51488496"/>
      </c:barChart>
      <c:catAx>
        <c:axId val="5791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1488496"/>
        <c:crossesAt val="1"/>
        <c:auto val="1"/>
        <c:lblOffset val="100"/>
        <c:noMultiLvlLbl val="0"/>
      </c:catAx>
      <c:valAx>
        <c:axId val="51488496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791672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104775</xdr:rowOff>
    </xdr:from>
    <xdr:to>
      <xdr:col>10</xdr:col>
      <xdr:colOff>723900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33400" y="2047875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104775</xdr:rowOff>
    </xdr:from>
    <xdr:to>
      <xdr:col>10</xdr:col>
      <xdr:colOff>723900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33400" y="2047875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egation%202.%20Buli%2008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es mich Turnierleitung"/>
      <sheetName val="Auwi"/>
      <sheetName val="Sort. Daten DRL"/>
      <sheetName val="Auswertung"/>
      <sheetName val="Teilnehmer"/>
      <sheetName val="TPVS"/>
      <sheetName val="TPRS"/>
      <sheetName val="Startplan"/>
      <sheetName val="Organisation"/>
      <sheetName val="Quittung"/>
      <sheetName val="V11"/>
      <sheetName val="V21"/>
      <sheetName val="V31"/>
      <sheetName val="V41"/>
      <sheetName val="V51"/>
      <sheetName val="V61"/>
      <sheetName val="Lies mich Rangliste"/>
      <sheetName val="1. MT"/>
      <sheetName val="2. MT"/>
      <sheetName val="3. MT"/>
      <sheetName val="4. MT"/>
      <sheetName val="5. MT"/>
      <sheetName val="6. MT"/>
      <sheetName val="Eingabe Einzelspieler"/>
      <sheetName val="Eingabe Mannschaften"/>
      <sheetName val="Auswertung Einzelspieler"/>
      <sheetName val="Auswertung Mannschaften"/>
      <sheetName val="V12"/>
      <sheetName val="V13"/>
      <sheetName val="V22"/>
      <sheetName val="V23"/>
      <sheetName val="V32"/>
      <sheetName val="V33"/>
      <sheetName val="V42"/>
      <sheetName val="V43"/>
      <sheetName val="V52"/>
      <sheetName val="V53"/>
      <sheetName val="V62"/>
      <sheetName val="V63"/>
    </sheetNames>
    <sheetDataSet>
      <sheetData sheetId="10">
        <row r="14">
          <cell r="Y14" t="str">
            <v>1. MGC Köln</v>
          </cell>
        </row>
        <row r="19">
          <cell r="F19" t="str">
            <v>Pannek</v>
          </cell>
        </row>
        <row r="20">
          <cell r="F20" t="str">
            <v>Hense</v>
          </cell>
        </row>
        <row r="21">
          <cell r="F21" t="str">
            <v>Ramcke</v>
          </cell>
        </row>
        <row r="22">
          <cell r="F22" t="str">
            <v>Peffer</v>
          </cell>
        </row>
        <row r="23">
          <cell r="F23" t="str">
            <v>Wittke</v>
          </cell>
        </row>
        <row r="24">
          <cell r="F24" t="str">
            <v>Behrens</v>
          </cell>
        </row>
      </sheetData>
      <sheetData sheetId="11">
        <row r="14">
          <cell r="Y14" t="str">
            <v>TSV Salzgitter</v>
          </cell>
        </row>
        <row r="19">
          <cell r="F19" t="str">
            <v>Kempa</v>
          </cell>
        </row>
        <row r="20">
          <cell r="F20" t="str">
            <v>Spandau</v>
          </cell>
        </row>
        <row r="21">
          <cell r="F21" t="str">
            <v>Harth</v>
          </cell>
        </row>
        <row r="22">
          <cell r="F22" t="str">
            <v>Menzel</v>
          </cell>
        </row>
        <row r="23">
          <cell r="F23" t="str">
            <v>Mylius</v>
          </cell>
        </row>
        <row r="24">
          <cell r="F24" t="str">
            <v>Otten</v>
          </cell>
        </row>
      </sheetData>
      <sheetData sheetId="12">
        <row r="14">
          <cell r="Y14" t="str">
            <v>Reinickendorfer MGC Berlin</v>
          </cell>
        </row>
        <row r="19">
          <cell r="F19" t="str">
            <v>Tusch</v>
          </cell>
        </row>
        <row r="20">
          <cell r="F20" t="str">
            <v>Tangl</v>
          </cell>
        </row>
        <row r="21">
          <cell r="F21" t="str">
            <v>Georgi</v>
          </cell>
        </row>
        <row r="22">
          <cell r="F22" t="str">
            <v>Seilz</v>
          </cell>
        </row>
        <row r="23">
          <cell r="F23" t="str">
            <v>Sielaff</v>
          </cell>
        </row>
        <row r="24">
          <cell r="F24" t="str">
            <v>Deider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3" t="s">
        <v>6</v>
      </c>
      <c r="B1" s="3" t="s">
        <v>11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38</v>
      </c>
      <c r="H1" s="3" t="s">
        <v>0</v>
      </c>
      <c r="I1" s="3" t="s">
        <v>12</v>
      </c>
    </row>
    <row r="2" spans="1:9" ht="12.75">
      <c r="A2" t="s">
        <v>14</v>
      </c>
      <c r="B2" t="s">
        <v>5</v>
      </c>
      <c r="C2" t="e">
        <f>Eingabe!#REF!</f>
        <v>#REF!</v>
      </c>
      <c r="D2" t="e">
        <f>Eingabe!#REF!</f>
        <v>#REF!</v>
      </c>
      <c r="E2" t="e">
        <f>Eingabe!#REF!</f>
        <v>#REF!</v>
      </c>
      <c r="F2" t="e">
        <f>Eingabe!#REF!</f>
        <v>#REF!</v>
      </c>
      <c r="G2" t="e">
        <f>Eingabe!#REF!</f>
        <v>#REF!</v>
      </c>
      <c r="H2" t="e">
        <f aca="true" t="shared" si="0" ref="H2:H8">SUM(D2:G2)</f>
        <v>#REF!</v>
      </c>
      <c r="I2" t="e">
        <f aca="true" t="shared" si="1" ref="I2:I8">MAX(D2:G2)-MIN(D2:G2)</f>
        <v>#REF!</v>
      </c>
    </row>
    <row r="3" spans="1:9" ht="12.75">
      <c r="A3" t="s">
        <v>14</v>
      </c>
      <c r="B3" t="s">
        <v>5</v>
      </c>
      <c r="C3" t="e">
        <f>Eingabe!#REF!</f>
        <v>#REF!</v>
      </c>
      <c r="D3" t="e">
        <f>Eingabe!#REF!</f>
        <v>#REF!</v>
      </c>
      <c r="E3" t="e">
        <f>Eingabe!#REF!</f>
        <v>#REF!</v>
      </c>
      <c r="F3" t="e">
        <f>Eingabe!#REF!</f>
        <v>#REF!</v>
      </c>
      <c r="G3" t="e">
        <f>Eingabe!#REF!</f>
        <v>#REF!</v>
      </c>
      <c r="H3" t="e">
        <f t="shared" si="0"/>
        <v>#REF!</v>
      </c>
      <c r="I3" t="e">
        <f t="shared" si="1"/>
        <v>#REF!</v>
      </c>
    </row>
    <row r="4" spans="1:9" ht="12.75">
      <c r="A4" t="s">
        <v>14</v>
      </c>
      <c r="B4" t="s">
        <v>5</v>
      </c>
      <c r="C4" t="e">
        <f>Eingabe!#REF!</f>
        <v>#REF!</v>
      </c>
      <c r="D4" t="e">
        <f>Eingabe!#REF!</f>
        <v>#REF!</v>
      </c>
      <c r="E4" t="e">
        <f>Eingabe!#REF!</f>
        <v>#REF!</v>
      </c>
      <c r="F4" t="e">
        <f>Eingabe!#REF!</f>
        <v>#REF!</v>
      </c>
      <c r="G4" t="e">
        <f>Eingabe!#REF!</f>
        <v>#REF!</v>
      </c>
      <c r="H4" t="e">
        <f t="shared" si="0"/>
        <v>#REF!</v>
      </c>
      <c r="I4" t="e">
        <f t="shared" si="1"/>
        <v>#REF!</v>
      </c>
    </row>
    <row r="5" spans="1:9" ht="12.75">
      <c r="A5" t="s">
        <v>14</v>
      </c>
      <c r="B5" t="s">
        <v>5</v>
      </c>
      <c r="C5" t="e">
        <f>Eingabe!#REF!</f>
        <v>#REF!</v>
      </c>
      <c r="D5" t="e">
        <f>Eingabe!#REF!</f>
        <v>#REF!</v>
      </c>
      <c r="E5" t="e">
        <f>Eingabe!#REF!</f>
        <v>#REF!</v>
      </c>
      <c r="F5" t="e">
        <f>Eingabe!#REF!</f>
        <v>#REF!</v>
      </c>
      <c r="G5" t="e">
        <f>Eingabe!#REF!</f>
        <v>#REF!</v>
      </c>
      <c r="H5" t="e">
        <f t="shared" si="0"/>
        <v>#REF!</v>
      </c>
      <c r="I5" t="e">
        <f t="shared" si="1"/>
        <v>#REF!</v>
      </c>
    </row>
    <row r="6" spans="1:9" ht="12.75">
      <c r="A6" t="s">
        <v>14</v>
      </c>
      <c r="B6" t="s">
        <v>5</v>
      </c>
      <c r="C6" t="e">
        <f>Eingabe!#REF!</f>
        <v>#REF!</v>
      </c>
      <c r="D6" t="e">
        <f>Eingabe!#REF!</f>
        <v>#REF!</v>
      </c>
      <c r="E6" t="e">
        <f>Eingabe!#REF!</f>
        <v>#REF!</v>
      </c>
      <c r="F6" t="e">
        <f>Eingabe!#REF!</f>
        <v>#REF!</v>
      </c>
      <c r="G6" t="e">
        <f>Eingabe!#REF!</f>
        <v>#REF!</v>
      </c>
      <c r="H6" t="e">
        <f t="shared" si="0"/>
        <v>#REF!</v>
      </c>
      <c r="I6" t="e">
        <f t="shared" si="1"/>
        <v>#REF!</v>
      </c>
    </row>
    <row r="7" spans="1:9" ht="12.75">
      <c r="A7" t="s">
        <v>14</v>
      </c>
      <c r="B7" t="s">
        <v>5</v>
      </c>
      <c r="C7" t="e">
        <f>Eingabe!#REF!</f>
        <v>#REF!</v>
      </c>
      <c r="D7" t="e">
        <f>Eingabe!#REF!</f>
        <v>#REF!</v>
      </c>
      <c r="E7" t="e">
        <f>Eingabe!#REF!</f>
        <v>#REF!</v>
      </c>
      <c r="F7" t="e">
        <f>Eingabe!#REF!</f>
        <v>#REF!</v>
      </c>
      <c r="G7" t="e">
        <f>Eingabe!#REF!</f>
        <v>#REF!</v>
      </c>
      <c r="H7" t="e">
        <f t="shared" si="0"/>
        <v>#REF!</v>
      </c>
      <c r="I7" t="e">
        <f t="shared" si="1"/>
        <v>#REF!</v>
      </c>
    </row>
    <row r="8" spans="3:9" ht="12.75">
      <c r="C8" s="3" t="s">
        <v>0</v>
      </c>
      <c r="D8" s="3" t="e">
        <f>SUM(D2:D7)</f>
        <v>#REF!</v>
      </c>
      <c r="E8" s="3" t="e">
        <f>SUM(E2:E7)</f>
        <v>#REF!</v>
      </c>
      <c r="F8" s="3" t="e">
        <f>SUM(F2:F7)</f>
        <v>#REF!</v>
      </c>
      <c r="G8" s="3" t="e">
        <f>SUM(G2:G7)</f>
        <v>#REF!</v>
      </c>
      <c r="H8" s="3" t="e">
        <f t="shared" si="0"/>
        <v>#REF!</v>
      </c>
      <c r="I8" s="3" t="e">
        <f t="shared" si="1"/>
        <v>#REF!</v>
      </c>
    </row>
    <row r="10" spans="1:9" ht="12.75">
      <c r="A10" t="s">
        <v>13</v>
      </c>
      <c r="B10" t="s">
        <v>5</v>
      </c>
      <c r="C10" t="str">
        <f>Eingabe!B2</f>
        <v>Pannek</v>
      </c>
      <c r="D10">
        <f>Eingabe!B22</f>
        <v>30</v>
      </c>
      <c r="E10">
        <f>Eingabe!C22</f>
        <v>28</v>
      </c>
      <c r="F10">
        <f>Eingabe!D22</f>
        <v>27</v>
      </c>
      <c r="G10">
        <f>Eingabe!E22</f>
        <v>29</v>
      </c>
      <c r="H10">
        <f aca="true" t="shared" si="2" ref="H10:H16">SUM(D10:G10)</f>
        <v>114</v>
      </c>
      <c r="I10">
        <f aca="true" t="shared" si="3" ref="I10:I16">MAX(D10:G10)-MIN(D10:G10)</f>
        <v>3</v>
      </c>
    </row>
    <row r="11" spans="1:9" ht="12.75">
      <c r="A11" t="s">
        <v>13</v>
      </c>
      <c r="B11" t="s">
        <v>5</v>
      </c>
      <c r="C11" t="str">
        <f>Eingabe!G2</f>
        <v>Hense</v>
      </c>
      <c r="D11">
        <f>Eingabe!G22</f>
        <v>26</v>
      </c>
      <c r="E11">
        <f>Eingabe!H22</f>
        <v>27</v>
      </c>
      <c r="F11">
        <f>Eingabe!I22</f>
        <v>28</v>
      </c>
      <c r="G11">
        <f>Eingabe!J22</f>
        <v>31</v>
      </c>
      <c r="H11">
        <f t="shared" si="2"/>
        <v>112</v>
      </c>
      <c r="I11">
        <f t="shared" si="3"/>
        <v>5</v>
      </c>
    </row>
    <row r="12" spans="1:9" ht="12.75">
      <c r="A12" t="s">
        <v>13</v>
      </c>
      <c r="B12" t="s">
        <v>5</v>
      </c>
      <c r="C12" t="str">
        <f>Eingabe!L2</f>
        <v>Ramcke</v>
      </c>
      <c r="D12">
        <f>Eingabe!L22</f>
        <v>28</v>
      </c>
      <c r="E12">
        <f>Eingabe!M22</f>
        <v>26</v>
      </c>
      <c r="F12">
        <f>Eingabe!M22</f>
        <v>26</v>
      </c>
      <c r="G12">
        <f>Eingabe!N22</f>
        <v>27</v>
      </c>
      <c r="H12">
        <f t="shared" si="2"/>
        <v>107</v>
      </c>
      <c r="I12">
        <f t="shared" si="3"/>
        <v>2</v>
      </c>
    </row>
    <row r="13" spans="1:9" ht="12.75">
      <c r="A13" t="s">
        <v>13</v>
      </c>
      <c r="B13" t="s">
        <v>5</v>
      </c>
      <c r="C13" t="str">
        <f>Eingabe!Q2</f>
        <v>Peffer</v>
      </c>
      <c r="D13">
        <f>Eingabe!Q22</f>
        <v>29</v>
      </c>
      <c r="E13">
        <f>Eingabe!R22</f>
        <v>26</v>
      </c>
      <c r="F13">
        <f>Eingabe!S22</f>
        <v>29</v>
      </c>
      <c r="G13">
        <f>Eingabe!T22</f>
        <v>29</v>
      </c>
      <c r="H13">
        <f t="shared" si="2"/>
        <v>113</v>
      </c>
      <c r="I13">
        <f t="shared" si="3"/>
        <v>3</v>
      </c>
    </row>
    <row r="14" spans="1:9" ht="12.75">
      <c r="A14" t="s">
        <v>13</v>
      </c>
      <c r="B14" t="s">
        <v>5</v>
      </c>
      <c r="C14" t="str">
        <f>Eingabe!V2</f>
        <v>Wittke</v>
      </c>
      <c r="D14">
        <f>Eingabe!V22</f>
        <v>27</v>
      </c>
      <c r="E14">
        <f>Eingabe!W22</f>
        <v>30</v>
      </c>
      <c r="F14">
        <f>Eingabe!X22</f>
        <v>26</v>
      </c>
      <c r="G14">
        <f>Eingabe!Y22</f>
        <v>29</v>
      </c>
      <c r="H14">
        <f t="shared" si="2"/>
        <v>112</v>
      </c>
      <c r="I14">
        <f t="shared" si="3"/>
        <v>4</v>
      </c>
    </row>
    <row r="15" spans="1:9" ht="12.75">
      <c r="A15" t="s">
        <v>13</v>
      </c>
      <c r="B15" t="s">
        <v>5</v>
      </c>
      <c r="C15" t="str">
        <f>Eingabe!AA2</f>
        <v>Behrens</v>
      </c>
      <c r="D15">
        <f>Eingabe!AA22</f>
        <v>30</v>
      </c>
      <c r="E15">
        <f>Eingabe!AB22</f>
        <v>26</v>
      </c>
      <c r="F15">
        <f>Eingabe!AC22</f>
        <v>31</v>
      </c>
      <c r="G15">
        <f>Eingabe!AD22</f>
        <v>28</v>
      </c>
      <c r="H15">
        <f>SUM(D15:G15)</f>
        <v>115</v>
      </c>
      <c r="I15">
        <f>MAX(D15:G15)-MIN(D15:G15)</f>
        <v>5</v>
      </c>
    </row>
    <row r="16" spans="3:9" ht="12.75">
      <c r="C16" s="3" t="s">
        <v>0</v>
      </c>
      <c r="D16" s="3">
        <f>SUM(D10:D15)</f>
        <v>170</v>
      </c>
      <c r="E16" s="3">
        <f>SUM(E10:E15)</f>
        <v>163</v>
      </c>
      <c r="F16" s="3">
        <f>SUM(F10:F15)</f>
        <v>167</v>
      </c>
      <c r="G16" s="3">
        <f>SUM(G10:G15)</f>
        <v>173</v>
      </c>
      <c r="H16" s="3">
        <f t="shared" si="2"/>
        <v>673</v>
      </c>
      <c r="I16" s="3">
        <f t="shared" si="3"/>
        <v>10</v>
      </c>
    </row>
    <row r="17" spans="3:9" ht="12.75">
      <c r="C17" s="3"/>
      <c r="D17" s="3"/>
      <c r="E17" s="3"/>
      <c r="F17" s="4"/>
      <c r="G17" s="4"/>
      <c r="H17" s="3"/>
      <c r="I17" s="3"/>
    </row>
    <row r="18" spans="1:9" ht="12.75">
      <c r="A18" t="s">
        <v>16</v>
      </c>
      <c r="B18" t="s">
        <v>5</v>
      </c>
      <c r="C18" t="str">
        <f>Eingabe!B52</f>
        <v>Tusch</v>
      </c>
      <c r="D18">
        <f>Eingabe!B72</f>
        <v>29</v>
      </c>
      <c r="E18">
        <f>Eingabe!C72</f>
        <v>26</v>
      </c>
      <c r="F18">
        <f>Eingabe!D72</f>
        <v>29</v>
      </c>
      <c r="G18">
        <f>Eingabe!E72</f>
        <v>32</v>
      </c>
      <c r="H18">
        <f aca="true" t="shared" si="4" ref="H18:H24">SUM(D18:G18)</f>
        <v>116</v>
      </c>
      <c r="I18">
        <f aca="true" t="shared" si="5" ref="I18:I24">MAX(D18:G18)-MIN(D18:G18)</f>
        <v>6</v>
      </c>
    </row>
    <row r="19" spans="1:9" ht="12.75">
      <c r="A19" t="s">
        <v>16</v>
      </c>
      <c r="B19" t="s">
        <v>5</v>
      </c>
      <c r="C19" t="str">
        <f>Eingabe!G52</f>
        <v>Tangl</v>
      </c>
      <c r="D19">
        <f>Eingabe!G72</f>
        <v>28</v>
      </c>
      <c r="E19">
        <f>Eingabe!H72</f>
        <v>31</v>
      </c>
      <c r="F19">
        <f>Eingabe!I72</f>
        <v>28</v>
      </c>
      <c r="G19">
        <f>Eingabe!J72</f>
        <v>30</v>
      </c>
      <c r="H19">
        <f t="shared" si="4"/>
        <v>117</v>
      </c>
      <c r="I19">
        <f t="shared" si="5"/>
        <v>3</v>
      </c>
    </row>
    <row r="20" spans="1:9" ht="12.75">
      <c r="A20" t="s">
        <v>16</v>
      </c>
      <c r="B20" t="s">
        <v>5</v>
      </c>
      <c r="C20" t="str">
        <f>Eingabe!L52</f>
        <v>Georgi / Becker</v>
      </c>
      <c r="D20">
        <f>Eingabe!L72</f>
        <v>31</v>
      </c>
      <c r="E20">
        <f>Eingabe!M72</f>
        <v>34</v>
      </c>
      <c r="F20">
        <f>Eingabe!M72</f>
        <v>34</v>
      </c>
      <c r="G20">
        <f>Eingabe!N72</f>
        <v>35</v>
      </c>
      <c r="H20">
        <f t="shared" si="4"/>
        <v>134</v>
      </c>
      <c r="I20">
        <f t="shared" si="5"/>
        <v>4</v>
      </c>
    </row>
    <row r="21" spans="1:9" ht="12.75">
      <c r="A21" t="s">
        <v>16</v>
      </c>
      <c r="B21" t="s">
        <v>5</v>
      </c>
      <c r="C21" t="str">
        <f>Eingabe!Q52</f>
        <v>Seilz</v>
      </c>
      <c r="D21">
        <f>Eingabe!Q72</f>
        <v>28</v>
      </c>
      <c r="E21">
        <f>Eingabe!R72</f>
        <v>29</v>
      </c>
      <c r="F21">
        <f>Eingabe!S72</f>
        <v>30</v>
      </c>
      <c r="G21">
        <f>Eingabe!T72</f>
        <v>26</v>
      </c>
      <c r="H21">
        <f t="shared" si="4"/>
        <v>113</v>
      </c>
      <c r="I21">
        <f t="shared" si="5"/>
        <v>4</v>
      </c>
    </row>
    <row r="22" spans="1:9" ht="12.75">
      <c r="A22" t="s">
        <v>16</v>
      </c>
      <c r="B22" t="s">
        <v>5</v>
      </c>
      <c r="C22" t="str">
        <f>Eingabe!V52</f>
        <v>Sielaff</v>
      </c>
      <c r="D22">
        <f>Eingabe!V72</f>
        <v>29</v>
      </c>
      <c r="E22">
        <f>Eingabe!W72</f>
        <v>31</v>
      </c>
      <c r="F22">
        <f>Eingabe!X72</f>
        <v>32</v>
      </c>
      <c r="G22">
        <f>Eingabe!Y72</f>
        <v>28</v>
      </c>
      <c r="H22">
        <f>SUM(D22:G22)</f>
        <v>120</v>
      </c>
      <c r="I22">
        <f>MAX(D22:G22)-MIN(D22:G22)</f>
        <v>4</v>
      </c>
    </row>
    <row r="23" spans="1:9" ht="12.75">
      <c r="A23" t="s">
        <v>16</v>
      </c>
      <c r="B23" t="s">
        <v>5</v>
      </c>
      <c r="C23" t="str">
        <f>Eingabe!AA52</f>
        <v>Deider</v>
      </c>
      <c r="D23">
        <f>Eingabe!AA72</f>
        <v>29</v>
      </c>
      <c r="E23">
        <f>Eingabe!AB72</f>
        <v>29</v>
      </c>
      <c r="F23">
        <f>Eingabe!AC72</f>
        <v>33</v>
      </c>
      <c r="G23">
        <f>Eingabe!AD72</f>
        <v>32</v>
      </c>
      <c r="H23">
        <f t="shared" si="4"/>
        <v>123</v>
      </c>
      <c r="I23">
        <f t="shared" si="5"/>
        <v>4</v>
      </c>
    </row>
    <row r="24" spans="3:9" ht="12.75">
      <c r="C24" s="3" t="s">
        <v>0</v>
      </c>
      <c r="D24" s="3">
        <f>SUM(D18:D23)</f>
        <v>174</v>
      </c>
      <c r="E24" s="3">
        <f>SUM(E18:E23)</f>
        <v>180</v>
      </c>
      <c r="F24" s="3">
        <f>SUM(F18:F23)</f>
        <v>186</v>
      </c>
      <c r="G24" s="3">
        <f>SUM(G18:G23)</f>
        <v>183</v>
      </c>
      <c r="H24" s="3">
        <f t="shared" si="4"/>
        <v>723</v>
      </c>
      <c r="I24" s="3">
        <f t="shared" si="5"/>
        <v>12</v>
      </c>
    </row>
    <row r="25" spans="3:9" ht="12.75">
      <c r="C25" s="3"/>
      <c r="D25" s="3"/>
      <c r="E25" s="3"/>
      <c r="F25" s="3"/>
      <c r="G25" s="3"/>
      <c r="H25" s="3"/>
      <c r="I25" s="3"/>
    </row>
    <row r="26" spans="1:9" ht="12.75">
      <c r="A26" t="s">
        <v>39</v>
      </c>
      <c r="B26" t="s">
        <v>5</v>
      </c>
      <c r="C26" t="str">
        <f>Eingabe!B27</f>
        <v>Kempa</v>
      </c>
      <c r="D26">
        <f>Eingabe!B47</f>
        <v>29</v>
      </c>
      <c r="E26">
        <f>Eingabe!C47</f>
        <v>28</v>
      </c>
      <c r="F26">
        <f>Eingabe!D47</f>
        <v>32</v>
      </c>
      <c r="G26">
        <f>Eingabe!E47</f>
        <v>30</v>
      </c>
      <c r="H26">
        <f aca="true" t="shared" si="6" ref="H26:H32">SUM(D26:G26)</f>
        <v>119</v>
      </c>
      <c r="I26">
        <f aca="true" t="shared" si="7" ref="I26:I32">MAX(D26:G26)-MIN(D26:G26)</f>
        <v>4</v>
      </c>
    </row>
    <row r="27" spans="1:9" ht="12.75">
      <c r="A27" t="s">
        <v>39</v>
      </c>
      <c r="B27" t="s">
        <v>5</v>
      </c>
      <c r="C27" t="str">
        <f>Eingabe!G27</f>
        <v>Spandau</v>
      </c>
      <c r="D27">
        <f>Eingabe!G47</f>
        <v>28</v>
      </c>
      <c r="E27">
        <f>Eingabe!H47</f>
        <v>29</v>
      </c>
      <c r="F27">
        <f>Eingabe!I47</f>
        <v>32</v>
      </c>
      <c r="G27">
        <f>Eingabe!J47</f>
        <v>34</v>
      </c>
      <c r="H27">
        <f t="shared" si="6"/>
        <v>123</v>
      </c>
      <c r="I27">
        <f t="shared" si="7"/>
        <v>6</v>
      </c>
    </row>
    <row r="28" spans="1:9" ht="12.75">
      <c r="A28" t="s">
        <v>39</v>
      </c>
      <c r="B28" t="s">
        <v>5</v>
      </c>
      <c r="C28" t="str">
        <f>Eingabe!L27</f>
        <v>Harth</v>
      </c>
      <c r="D28">
        <f>Eingabe!L47</f>
        <v>31</v>
      </c>
      <c r="E28">
        <f>Eingabe!M47</f>
        <v>27</v>
      </c>
      <c r="F28">
        <f>Eingabe!M47</f>
        <v>27</v>
      </c>
      <c r="G28">
        <f>Eingabe!N47</f>
        <v>28</v>
      </c>
      <c r="H28">
        <f t="shared" si="6"/>
        <v>113</v>
      </c>
      <c r="I28">
        <f t="shared" si="7"/>
        <v>4</v>
      </c>
    </row>
    <row r="29" spans="1:9" ht="12.75">
      <c r="A29" t="s">
        <v>39</v>
      </c>
      <c r="B29" t="s">
        <v>5</v>
      </c>
      <c r="C29" t="str">
        <f>Eingabe!Q27</f>
        <v>Menzel</v>
      </c>
      <c r="D29">
        <f>Eingabe!Q47</f>
        <v>33</v>
      </c>
      <c r="E29">
        <f>Eingabe!R47</f>
        <v>29</v>
      </c>
      <c r="F29">
        <f>Eingabe!S47</f>
        <v>26</v>
      </c>
      <c r="G29">
        <f>Eingabe!T47</f>
        <v>30</v>
      </c>
      <c r="H29">
        <f t="shared" si="6"/>
        <v>118</v>
      </c>
      <c r="I29">
        <f t="shared" si="7"/>
        <v>7</v>
      </c>
    </row>
    <row r="30" spans="1:9" ht="12.75">
      <c r="A30" t="s">
        <v>39</v>
      </c>
      <c r="B30" t="s">
        <v>5</v>
      </c>
      <c r="C30" t="str">
        <f>Eingabe!V27</f>
        <v>Mylius / Grunert</v>
      </c>
      <c r="D30">
        <f>Eingabe!V47</f>
        <v>37</v>
      </c>
      <c r="E30">
        <f>Eingabe!W47</f>
        <v>34</v>
      </c>
      <c r="F30">
        <f>Eingabe!X47</f>
        <v>37</v>
      </c>
      <c r="G30">
        <f>Eingabe!Y47</f>
        <v>36</v>
      </c>
      <c r="H30">
        <f t="shared" si="6"/>
        <v>144</v>
      </c>
      <c r="I30">
        <f t="shared" si="7"/>
        <v>3</v>
      </c>
    </row>
    <row r="31" spans="1:9" ht="12.75">
      <c r="A31" t="s">
        <v>39</v>
      </c>
      <c r="B31" t="s">
        <v>5</v>
      </c>
      <c r="C31" t="str">
        <f>Eingabe!AA27</f>
        <v>Otten</v>
      </c>
      <c r="D31">
        <f>Eingabe!AA47</f>
        <v>29</v>
      </c>
      <c r="E31">
        <f>Eingabe!AB47</f>
        <v>28</v>
      </c>
      <c r="F31">
        <f>Eingabe!AC47</f>
        <v>31</v>
      </c>
      <c r="G31">
        <f>Eingabe!AD47</f>
        <v>32</v>
      </c>
      <c r="H31">
        <f t="shared" si="6"/>
        <v>120</v>
      </c>
      <c r="I31">
        <f t="shared" si="7"/>
        <v>4</v>
      </c>
    </row>
    <row r="32" spans="3:9" ht="12.75">
      <c r="C32" s="3" t="s">
        <v>0</v>
      </c>
      <c r="D32" s="3">
        <f>SUM(D26:D31)</f>
        <v>187</v>
      </c>
      <c r="E32" s="3">
        <f>SUM(E26:E31)</f>
        <v>175</v>
      </c>
      <c r="F32" s="3">
        <f>SUM(F26:F31)</f>
        <v>185</v>
      </c>
      <c r="G32" s="3">
        <f>SUM(G26:G31)</f>
        <v>190</v>
      </c>
      <c r="H32" s="3">
        <f t="shared" si="6"/>
        <v>737</v>
      </c>
      <c r="I32" s="3">
        <f t="shared" si="7"/>
        <v>15</v>
      </c>
    </row>
    <row r="34" spans="1:9" ht="12.75">
      <c r="A34" t="s">
        <v>18</v>
      </c>
      <c r="B34" t="s">
        <v>5</v>
      </c>
      <c r="C34" t="e">
        <f>Eingabe!#REF!</f>
        <v>#REF!</v>
      </c>
      <c r="D34" t="e">
        <f>Eingabe!#REF!</f>
        <v>#REF!</v>
      </c>
      <c r="E34" t="e">
        <f>Eingabe!#REF!</f>
        <v>#REF!</v>
      </c>
      <c r="F34" t="e">
        <f>Eingabe!#REF!</f>
        <v>#REF!</v>
      </c>
      <c r="G34" t="e">
        <f>Eingabe!#REF!</f>
        <v>#REF!</v>
      </c>
      <c r="H34" t="e">
        <f aca="true" t="shared" si="8" ref="H34:H40">SUM(D34:G34)</f>
        <v>#REF!</v>
      </c>
      <c r="I34" t="e">
        <f aca="true" t="shared" si="9" ref="I34:I40">MAX(D34:G34)-MIN(D34:G34)</f>
        <v>#REF!</v>
      </c>
    </row>
    <row r="35" spans="1:9" ht="12.75">
      <c r="A35" t="s">
        <v>18</v>
      </c>
      <c r="B35" t="s">
        <v>5</v>
      </c>
      <c r="C35" t="e">
        <f>Eingabe!#REF!</f>
        <v>#REF!</v>
      </c>
      <c r="D35" t="e">
        <f>Eingabe!#REF!</f>
        <v>#REF!</v>
      </c>
      <c r="E35" t="e">
        <f>Eingabe!#REF!</f>
        <v>#REF!</v>
      </c>
      <c r="F35" t="e">
        <f>Eingabe!#REF!</f>
        <v>#REF!</v>
      </c>
      <c r="G35" t="e">
        <f>Eingabe!#REF!</f>
        <v>#REF!</v>
      </c>
      <c r="H35" t="e">
        <f t="shared" si="8"/>
        <v>#REF!</v>
      </c>
      <c r="I35" t="e">
        <f t="shared" si="9"/>
        <v>#REF!</v>
      </c>
    </row>
    <row r="36" spans="1:9" ht="12.75">
      <c r="A36" t="s">
        <v>18</v>
      </c>
      <c r="B36" t="s">
        <v>5</v>
      </c>
      <c r="C36" t="e">
        <f>Eingabe!#REF!</f>
        <v>#REF!</v>
      </c>
      <c r="D36" t="e">
        <f>Eingabe!#REF!</f>
        <v>#REF!</v>
      </c>
      <c r="E36" t="e">
        <f>Eingabe!#REF!</f>
        <v>#REF!</v>
      </c>
      <c r="F36" t="e">
        <f>Eingabe!#REF!</f>
        <v>#REF!</v>
      </c>
      <c r="G36" t="e">
        <f>Eingabe!#REF!</f>
        <v>#REF!</v>
      </c>
      <c r="H36" t="e">
        <f t="shared" si="8"/>
        <v>#REF!</v>
      </c>
      <c r="I36" t="e">
        <f t="shared" si="9"/>
        <v>#REF!</v>
      </c>
    </row>
    <row r="37" spans="1:9" ht="12.75">
      <c r="A37" t="s">
        <v>18</v>
      </c>
      <c r="B37" t="s">
        <v>5</v>
      </c>
      <c r="C37" t="e">
        <f>Eingabe!#REF!</f>
        <v>#REF!</v>
      </c>
      <c r="D37" t="e">
        <f>Eingabe!#REF!</f>
        <v>#REF!</v>
      </c>
      <c r="E37" t="e">
        <f>Eingabe!#REF!</f>
        <v>#REF!</v>
      </c>
      <c r="F37" t="e">
        <f>Eingabe!#REF!</f>
        <v>#REF!</v>
      </c>
      <c r="G37" t="e">
        <f>Eingabe!#REF!</f>
        <v>#REF!</v>
      </c>
      <c r="H37" t="e">
        <f t="shared" si="8"/>
        <v>#REF!</v>
      </c>
      <c r="I37" t="e">
        <f t="shared" si="9"/>
        <v>#REF!</v>
      </c>
    </row>
    <row r="38" spans="1:9" ht="12.75">
      <c r="A38" t="s">
        <v>18</v>
      </c>
      <c r="B38" t="s">
        <v>5</v>
      </c>
      <c r="C38" t="e">
        <f>Eingabe!#REF!</f>
        <v>#REF!</v>
      </c>
      <c r="D38" t="e">
        <f>Eingabe!#REF!</f>
        <v>#REF!</v>
      </c>
      <c r="E38" t="e">
        <f>Eingabe!#REF!</f>
        <v>#REF!</v>
      </c>
      <c r="F38" t="e">
        <f>Eingabe!#REF!</f>
        <v>#REF!</v>
      </c>
      <c r="G38" t="e">
        <f>Eingabe!#REF!</f>
        <v>#REF!</v>
      </c>
      <c r="H38" t="e">
        <f t="shared" si="8"/>
        <v>#REF!</v>
      </c>
      <c r="I38" t="e">
        <f t="shared" si="9"/>
        <v>#REF!</v>
      </c>
    </row>
    <row r="39" spans="1:9" ht="12.75">
      <c r="A39" t="s">
        <v>18</v>
      </c>
      <c r="B39" t="s">
        <v>5</v>
      </c>
      <c r="C39" t="e">
        <f>Eingabe!#REF!</f>
        <v>#REF!</v>
      </c>
      <c r="D39" t="e">
        <f>Eingabe!#REF!</f>
        <v>#REF!</v>
      </c>
      <c r="E39" t="e">
        <f>Eingabe!#REF!</f>
        <v>#REF!</v>
      </c>
      <c r="F39" t="e">
        <f>Eingabe!#REF!</f>
        <v>#REF!</v>
      </c>
      <c r="G39" t="e">
        <f>Eingabe!#REF!</f>
        <v>#REF!</v>
      </c>
      <c r="H39" t="e">
        <f t="shared" si="8"/>
        <v>#REF!</v>
      </c>
      <c r="I39" t="e">
        <f t="shared" si="9"/>
        <v>#REF!</v>
      </c>
    </row>
    <row r="40" spans="3:9" ht="12.75">
      <c r="C40" s="3" t="s">
        <v>0</v>
      </c>
      <c r="D40" s="3" t="e">
        <f>SUM(D34:D39)</f>
        <v>#REF!</v>
      </c>
      <c r="E40" s="3" t="e">
        <f>SUM(E34:E39)</f>
        <v>#REF!</v>
      </c>
      <c r="F40" s="3" t="e">
        <f>SUM(F34:F39)</f>
        <v>#REF!</v>
      </c>
      <c r="G40" s="3" t="e">
        <f>SUM(G34:G39)</f>
        <v>#REF!</v>
      </c>
      <c r="H40" s="3" t="e">
        <f t="shared" si="8"/>
        <v>#REF!</v>
      </c>
      <c r="I40" s="3" t="e">
        <f t="shared" si="9"/>
        <v>#REF!</v>
      </c>
    </row>
    <row r="42" spans="1:9" ht="12.75">
      <c r="A42" t="s">
        <v>17</v>
      </c>
      <c r="B42" t="s">
        <v>5</v>
      </c>
      <c r="C42" t="e">
        <f>Eingabe!#REF!</f>
        <v>#REF!</v>
      </c>
      <c r="D42" t="e">
        <f>Eingabe!#REF!</f>
        <v>#REF!</v>
      </c>
      <c r="E42" t="e">
        <f>Eingabe!#REF!</f>
        <v>#REF!</v>
      </c>
      <c r="F42" t="e">
        <f>Eingabe!#REF!</f>
        <v>#REF!</v>
      </c>
      <c r="G42" t="e">
        <f>Eingabe!#REF!</f>
        <v>#REF!</v>
      </c>
      <c r="H42" t="e">
        <f aca="true" t="shared" si="10" ref="H42:H48">SUM(D42:G42)</f>
        <v>#REF!</v>
      </c>
      <c r="I42" t="e">
        <f aca="true" t="shared" si="11" ref="I42:I48">MAX(D42:G42)-MIN(D42:G42)</f>
        <v>#REF!</v>
      </c>
    </row>
    <row r="43" spans="1:9" ht="12.75">
      <c r="A43" t="s">
        <v>17</v>
      </c>
      <c r="B43" t="s">
        <v>5</v>
      </c>
      <c r="C43" t="e">
        <f>Eingabe!#REF!</f>
        <v>#REF!</v>
      </c>
      <c r="D43" t="e">
        <f>Eingabe!#REF!</f>
        <v>#REF!</v>
      </c>
      <c r="E43" t="e">
        <f>Eingabe!#REF!</f>
        <v>#REF!</v>
      </c>
      <c r="F43" t="e">
        <f>Eingabe!#REF!</f>
        <v>#REF!</v>
      </c>
      <c r="G43" t="e">
        <f>Eingabe!#REF!</f>
        <v>#REF!</v>
      </c>
      <c r="H43" t="e">
        <f t="shared" si="10"/>
        <v>#REF!</v>
      </c>
      <c r="I43" t="e">
        <f t="shared" si="11"/>
        <v>#REF!</v>
      </c>
    </row>
    <row r="44" spans="1:9" ht="12.75">
      <c r="A44" t="s">
        <v>17</v>
      </c>
      <c r="B44" t="s">
        <v>5</v>
      </c>
      <c r="C44" t="e">
        <f>Eingabe!#REF!</f>
        <v>#REF!</v>
      </c>
      <c r="D44" t="e">
        <f>Eingabe!#REF!</f>
        <v>#REF!</v>
      </c>
      <c r="E44" t="e">
        <f>Eingabe!#REF!</f>
        <v>#REF!</v>
      </c>
      <c r="F44" t="e">
        <f>Eingabe!#REF!</f>
        <v>#REF!</v>
      </c>
      <c r="G44" t="e">
        <f>Eingabe!#REF!</f>
        <v>#REF!</v>
      </c>
      <c r="H44" t="e">
        <f t="shared" si="10"/>
        <v>#REF!</v>
      </c>
      <c r="I44" t="e">
        <f t="shared" si="11"/>
        <v>#REF!</v>
      </c>
    </row>
    <row r="45" spans="1:9" ht="12.75">
      <c r="A45" t="s">
        <v>17</v>
      </c>
      <c r="B45" t="s">
        <v>5</v>
      </c>
      <c r="C45" t="e">
        <f>Eingabe!#REF!</f>
        <v>#REF!</v>
      </c>
      <c r="D45" t="e">
        <f>Eingabe!#REF!</f>
        <v>#REF!</v>
      </c>
      <c r="E45" t="e">
        <f>Eingabe!#REF!</f>
        <v>#REF!</v>
      </c>
      <c r="F45" t="e">
        <f>Eingabe!#REF!</f>
        <v>#REF!</v>
      </c>
      <c r="G45" t="e">
        <f>Eingabe!#REF!</f>
        <v>#REF!</v>
      </c>
      <c r="H45" t="e">
        <f t="shared" si="10"/>
        <v>#REF!</v>
      </c>
      <c r="I45" t="e">
        <f t="shared" si="11"/>
        <v>#REF!</v>
      </c>
    </row>
    <row r="46" spans="1:9" ht="12.75">
      <c r="A46" t="s">
        <v>17</v>
      </c>
      <c r="B46" t="s">
        <v>5</v>
      </c>
      <c r="C46" t="e">
        <f>Eingabe!#REF!</f>
        <v>#REF!</v>
      </c>
      <c r="D46" t="e">
        <f>Eingabe!#REF!</f>
        <v>#REF!</v>
      </c>
      <c r="E46" t="e">
        <f>Eingabe!#REF!</f>
        <v>#REF!</v>
      </c>
      <c r="F46" t="e">
        <f>Eingabe!#REF!</f>
        <v>#REF!</v>
      </c>
      <c r="G46" t="e">
        <f>Eingabe!#REF!</f>
        <v>#REF!</v>
      </c>
      <c r="H46" t="e">
        <f t="shared" si="10"/>
        <v>#REF!</v>
      </c>
      <c r="I46" t="e">
        <f t="shared" si="11"/>
        <v>#REF!</v>
      </c>
    </row>
    <row r="47" spans="1:9" ht="12.75">
      <c r="A47" t="s">
        <v>17</v>
      </c>
      <c r="B47" t="s">
        <v>5</v>
      </c>
      <c r="C47" t="e">
        <f>Eingabe!#REF!</f>
        <v>#REF!</v>
      </c>
      <c r="D47" t="e">
        <f>Eingabe!#REF!</f>
        <v>#REF!</v>
      </c>
      <c r="E47" t="e">
        <f>Eingabe!#REF!</f>
        <v>#REF!</v>
      </c>
      <c r="F47" t="e">
        <f>Eingabe!#REF!</f>
        <v>#REF!</v>
      </c>
      <c r="G47" t="e">
        <f>Eingabe!#REF!</f>
        <v>#REF!</v>
      </c>
      <c r="H47" t="e">
        <f t="shared" si="10"/>
        <v>#REF!</v>
      </c>
      <c r="I47" t="e">
        <f t="shared" si="11"/>
        <v>#REF!</v>
      </c>
    </row>
    <row r="48" spans="3:9" ht="12.75">
      <c r="C48" s="3" t="s">
        <v>0</v>
      </c>
      <c r="D48" s="3" t="e">
        <f>SUM(D42:D47)</f>
        <v>#REF!</v>
      </c>
      <c r="E48" s="3" t="e">
        <f>SUM(E42:E47)</f>
        <v>#REF!</v>
      </c>
      <c r="F48" s="3" t="e">
        <f>SUM(F42:F47)</f>
        <v>#REF!</v>
      </c>
      <c r="G48" s="3" t="e">
        <f>SUM(G42:G47)</f>
        <v>#REF!</v>
      </c>
      <c r="H48" s="3" t="e">
        <f t="shared" si="10"/>
        <v>#REF!</v>
      </c>
      <c r="I48" s="3" t="e">
        <f t="shared" si="11"/>
        <v>#REF!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2. Bundesliga, 27/28.06.09, Beton</v>
      </c>
    </row>
    <row r="2" ht="12.75">
      <c r="K2" s="40" t="s">
        <v>40</v>
      </c>
    </row>
    <row r="3" ht="12.75">
      <c r="K3" s="43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4"/>
  <sheetViews>
    <sheetView tabSelected="1" workbookViewId="0" topLeftCell="A1">
      <selection activeCell="B4" sqref="B4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tr">
        <f>'[1]V11'!$Y$14</f>
        <v>1. MGC Köln</v>
      </c>
      <c r="D1" s="3" t="s">
        <v>43</v>
      </c>
      <c r="AF1" t="s">
        <v>4</v>
      </c>
    </row>
    <row r="2" spans="1:42" ht="12.75">
      <c r="A2" s="28"/>
      <c r="B2" s="56" t="str">
        <f>'[1]V11'!$F$19</f>
        <v>Pannek</v>
      </c>
      <c r="C2" s="57"/>
      <c r="D2" s="57"/>
      <c r="E2" s="58"/>
      <c r="F2" s="28"/>
      <c r="G2" s="56" t="str">
        <f>'[1]V11'!$F$20</f>
        <v>Hense</v>
      </c>
      <c r="H2" s="57"/>
      <c r="I2" s="57"/>
      <c r="J2" s="58"/>
      <c r="K2" s="28"/>
      <c r="L2" s="56" t="str">
        <f>'[1]V11'!$F$21</f>
        <v>Ramcke</v>
      </c>
      <c r="M2" s="57"/>
      <c r="N2" s="57"/>
      <c r="O2" s="58"/>
      <c r="P2" s="28"/>
      <c r="Q2" s="56" t="str">
        <f>'[1]V11'!$F$22</f>
        <v>Peffer</v>
      </c>
      <c r="R2" s="57"/>
      <c r="S2" s="57"/>
      <c r="T2" s="58"/>
      <c r="U2" s="28"/>
      <c r="V2" s="56" t="str">
        <f>'[1]V11'!$F$23</f>
        <v>Wittke</v>
      </c>
      <c r="W2" s="57"/>
      <c r="X2" s="57"/>
      <c r="Y2" s="58"/>
      <c r="Z2" s="28"/>
      <c r="AA2" s="56" t="str">
        <f>'[1]V11'!$F$24</f>
        <v>Behrens</v>
      </c>
      <c r="AB2" s="57"/>
      <c r="AC2" s="57"/>
      <c r="AD2" s="58"/>
      <c r="AE2" s="17"/>
      <c r="AF2" s="59"/>
      <c r="AG2" s="59"/>
      <c r="AH2" s="59"/>
      <c r="AI2" s="60"/>
      <c r="AJ2" s="55"/>
      <c r="AK2" s="55"/>
      <c r="AL2" s="55"/>
      <c r="AN2" s="55"/>
      <c r="AO2" s="55"/>
      <c r="AP2" s="55"/>
    </row>
    <row r="3" spans="1:35" ht="12.75">
      <c r="A3" s="29" t="s">
        <v>1</v>
      </c>
      <c r="B3" s="20">
        <v>1</v>
      </c>
      <c r="C3" s="21">
        <v>2</v>
      </c>
      <c r="D3" s="21">
        <v>3</v>
      </c>
      <c r="E3" s="30">
        <v>4</v>
      </c>
      <c r="F3" s="29" t="s">
        <v>1</v>
      </c>
      <c r="G3" s="20">
        <v>1</v>
      </c>
      <c r="H3" s="21">
        <v>2</v>
      </c>
      <c r="I3" s="21">
        <v>3</v>
      </c>
      <c r="J3" s="30">
        <v>4</v>
      </c>
      <c r="K3" s="29" t="s">
        <v>1</v>
      </c>
      <c r="L3" s="20">
        <v>1</v>
      </c>
      <c r="M3" s="21">
        <v>2</v>
      </c>
      <c r="N3" s="21">
        <v>3</v>
      </c>
      <c r="O3" s="30">
        <v>4</v>
      </c>
      <c r="P3" s="29" t="s">
        <v>1</v>
      </c>
      <c r="Q3" s="20">
        <v>1</v>
      </c>
      <c r="R3" s="21">
        <v>2</v>
      </c>
      <c r="S3" s="21">
        <v>3</v>
      </c>
      <c r="T3" s="30">
        <v>4</v>
      </c>
      <c r="U3" s="29" t="s">
        <v>1</v>
      </c>
      <c r="V3" s="20">
        <v>1</v>
      </c>
      <c r="W3" s="21">
        <v>2</v>
      </c>
      <c r="X3" s="21">
        <v>3</v>
      </c>
      <c r="Y3" s="30">
        <v>4</v>
      </c>
      <c r="Z3" s="29" t="s">
        <v>1</v>
      </c>
      <c r="AA3" s="20">
        <v>1</v>
      </c>
      <c r="AB3" s="21">
        <v>2</v>
      </c>
      <c r="AC3" s="21">
        <v>3</v>
      </c>
      <c r="AD3" s="30">
        <v>4</v>
      </c>
      <c r="AE3" s="5" t="s">
        <v>1</v>
      </c>
      <c r="AF3" s="6">
        <v>1</v>
      </c>
      <c r="AG3" s="6">
        <v>2</v>
      </c>
      <c r="AH3" s="6">
        <v>3</v>
      </c>
      <c r="AI3" s="7">
        <v>4</v>
      </c>
    </row>
    <row r="4" spans="1:35" ht="12.75">
      <c r="A4" s="31">
        <v>1</v>
      </c>
      <c r="B4" s="22">
        <v>1</v>
      </c>
      <c r="C4" s="23">
        <v>2</v>
      </c>
      <c r="D4" s="23">
        <v>1</v>
      </c>
      <c r="E4" s="32">
        <v>2</v>
      </c>
      <c r="F4" s="31">
        <v>1</v>
      </c>
      <c r="G4" s="22">
        <v>1</v>
      </c>
      <c r="H4" s="23">
        <v>1</v>
      </c>
      <c r="I4" s="23">
        <v>1</v>
      </c>
      <c r="J4" s="32">
        <v>2</v>
      </c>
      <c r="K4" s="31">
        <v>1</v>
      </c>
      <c r="L4" s="22">
        <v>1</v>
      </c>
      <c r="M4" s="23">
        <v>1</v>
      </c>
      <c r="N4" s="23">
        <v>1</v>
      </c>
      <c r="O4" s="32">
        <v>1</v>
      </c>
      <c r="P4" s="31">
        <v>1</v>
      </c>
      <c r="Q4" s="22">
        <v>1</v>
      </c>
      <c r="R4" s="23">
        <v>1</v>
      </c>
      <c r="S4" s="23">
        <v>1</v>
      </c>
      <c r="T4" s="32">
        <v>1</v>
      </c>
      <c r="U4" s="31">
        <v>1</v>
      </c>
      <c r="V4" s="22">
        <v>2</v>
      </c>
      <c r="W4" s="23">
        <v>1</v>
      </c>
      <c r="X4" s="23">
        <v>1</v>
      </c>
      <c r="Y4" s="32">
        <v>1</v>
      </c>
      <c r="Z4" s="31">
        <v>1</v>
      </c>
      <c r="AA4" s="22">
        <v>2</v>
      </c>
      <c r="AB4" s="23">
        <v>2</v>
      </c>
      <c r="AC4" s="23">
        <v>1</v>
      </c>
      <c r="AD4" s="32">
        <v>2</v>
      </c>
      <c r="AE4" s="8">
        <v>1</v>
      </c>
      <c r="AF4" s="9"/>
      <c r="AG4" s="9"/>
      <c r="AH4" s="9"/>
      <c r="AI4" s="10"/>
    </row>
    <row r="5" spans="1:35" ht="12.75">
      <c r="A5" s="31">
        <v>2</v>
      </c>
      <c r="B5" s="24">
        <v>1</v>
      </c>
      <c r="C5" s="25">
        <v>1</v>
      </c>
      <c r="D5" s="25">
        <v>3</v>
      </c>
      <c r="E5" s="33">
        <v>1</v>
      </c>
      <c r="F5" s="31">
        <v>2</v>
      </c>
      <c r="G5" s="24">
        <v>2</v>
      </c>
      <c r="H5" s="25">
        <v>1</v>
      </c>
      <c r="I5" s="25">
        <v>2</v>
      </c>
      <c r="J5" s="33">
        <v>2</v>
      </c>
      <c r="K5" s="31">
        <v>2</v>
      </c>
      <c r="L5" s="24">
        <v>1</v>
      </c>
      <c r="M5" s="25">
        <v>1</v>
      </c>
      <c r="N5" s="25">
        <v>1</v>
      </c>
      <c r="O5" s="33">
        <v>1</v>
      </c>
      <c r="P5" s="31">
        <v>2</v>
      </c>
      <c r="Q5" s="24">
        <v>3</v>
      </c>
      <c r="R5" s="25">
        <v>1</v>
      </c>
      <c r="S5" s="25">
        <v>3</v>
      </c>
      <c r="T5" s="33">
        <v>2</v>
      </c>
      <c r="U5" s="31">
        <v>2</v>
      </c>
      <c r="V5" s="24">
        <v>1</v>
      </c>
      <c r="W5" s="25">
        <v>1</v>
      </c>
      <c r="X5" s="25">
        <v>2</v>
      </c>
      <c r="Y5" s="33">
        <v>2</v>
      </c>
      <c r="Z5" s="31">
        <v>2</v>
      </c>
      <c r="AA5" s="24">
        <v>1</v>
      </c>
      <c r="AB5" s="25">
        <v>1</v>
      </c>
      <c r="AC5" s="25">
        <v>3</v>
      </c>
      <c r="AD5" s="33">
        <v>2</v>
      </c>
      <c r="AE5" s="8">
        <v>2</v>
      </c>
      <c r="AF5" s="9"/>
      <c r="AG5" s="9"/>
      <c r="AH5" s="9"/>
      <c r="AI5" s="10"/>
    </row>
    <row r="6" spans="1:35" ht="12.75">
      <c r="A6" s="31">
        <v>3</v>
      </c>
      <c r="B6" s="24">
        <v>1</v>
      </c>
      <c r="C6" s="25">
        <v>1</v>
      </c>
      <c r="D6" s="25">
        <v>1</v>
      </c>
      <c r="E6" s="33">
        <v>1</v>
      </c>
      <c r="F6" s="31">
        <v>3</v>
      </c>
      <c r="G6" s="24">
        <v>2</v>
      </c>
      <c r="H6" s="25">
        <v>1</v>
      </c>
      <c r="I6" s="25">
        <v>1</v>
      </c>
      <c r="J6" s="33">
        <v>1</v>
      </c>
      <c r="K6" s="31">
        <v>3</v>
      </c>
      <c r="L6" s="24">
        <v>1</v>
      </c>
      <c r="M6" s="25">
        <v>2</v>
      </c>
      <c r="N6" s="25">
        <v>1</v>
      </c>
      <c r="O6" s="33">
        <v>1</v>
      </c>
      <c r="P6" s="31">
        <v>3</v>
      </c>
      <c r="Q6" s="24">
        <v>1</v>
      </c>
      <c r="R6" s="25">
        <v>1</v>
      </c>
      <c r="S6" s="25">
        <v>1</v>
      </c>
      <c r="T6" s="33">
        <v>1</v>
      </c>
      <c r="U6" s="31">
        <v>3</v>
      </c>
      <c r="V6" s="24">
        <v>2</v>
      </c>
      <c r="W6" s="25">
        <v>1</v>
      </c>
      <c r="X6" s="25">
        <v>2</v>
      </c>
      <c r="Y6" s="33">
        <v>1</v>
      </c>
      <c r="Z6" s="31">
        <v>3</v>
      </c>
      <c r="AA6" s="24">
        <v>2</v>
      </c>
      <c r="AB6" s="25">
        <v>1</v>
      </c>
      <c r="AC6" s="25">
        <v>1</v>
      </c>
      <c r="AD6" s="33">
        <v>1</v>
      </c>
      <c r="AE6" s="8">
        <v>3</v>
      </c>
      <c r="AF6" s="9"/>
      <c r="AG6" s="9"/>
      <c r="AH6" s="9"/>
      <c r="AI6" s="10"/>
    </row>
    <row r="7" spans="1:35" ht="12.75">
      <c r="A7" s="31">
        <v>4</v>
      </c>
      <c r="B7" s="24">
        <v>1</v>
      </c>
      <c r="C7" s="25">
        <v>3</v>
      </c>
      <c r="D7" s="25">
        <v>1</v>
      </c>
      <c r="E7" s="33">
        <v>1</v>
      </c>
      <c r="F7" s="31">
        <v>4</v>
      </c>
      <c r="G7" s="24">
        <v>1</v>
      </c>
      <c r="H7" s="25">
        <v>2</v>
      </c>
      <c r="I7" s="25">
        <v>1</v>
      </c>
      <c r="J7" s="33">
        <v>1</v>
      </c>
      <c r="K7" s="31">
        <v>4</v>
      </c>
      <c r="L7" s="24">
        <v>2</v>
      </c>
      <c r="M7" s="25">
        <v>1</v>
      </c>
      <c r="N7" s="25">
        <v>1</v>
      </c>
      <c r="O7" s="33">
        <v>2</v>
      </c>
      <c r="P7" s="31">
        <v>4</v>
      </c>
      <c r="Q7" s="24">
        <v>1</v>
      </c>
      <c r="R7" s="25">
        <v>2</v>
      </c>
      <c r="S7" s="25">
        <v>2</v>
      </c>
      <c r="T7" s="33">
        <v>2</v>
      </c>
      <c r="U7" s="31">
        <v>4</v>
      </c>
      <c r="V7" s="24">
        <v>1</v>
      </c>
      <c r="W7" s="25">
        <v>2</v>
      </c>
      <c r="X7" s="25">
        <v>2</v>
      </c>
      <c r="Y7" s="33">
        <v>1</v>
      </c>
      <c r="Z7" s="31">
        <v>4</v>
      </c>
      <c r="AA7" s="24">
        <v>1</v>
      </c>
      <c r="AB7" s="25">
        <v>1</v>
      </c>
      <c r="AC7" s="25">
        <v>1</v>
      </c>
      <c r="AD7" s="33">
        <v>1</v>
      </c>
      <c r="AE7" s="8">
        <v>4</v>
      </c>
      <c r="AF7" s="9"/>
      <c r="AG7" s="9"/>
      <c r="AH7" s="9"/>
      <c r="AI7" s="10"/>
    </row>
    <row r="8" spans="1:35" ht="12.75">
      <c r="A8" s="31">
        <v>5</v>
      </c>
      <c r="B8" s="24">
        <v>2</v>
      </c>
      <c r="C8" s="25">
        <v>2</v>
      </c>
      <c r="D8" s="25">
        <v>1</v>
      </c>
      <c r="E8" s="33">
        <v>1</v>
      </c>
      <c r="F8" s="31">
        <v>5</v>
      </c>
      <c r="G8" s="24">
        <v>1</v>
      </c>
      <c r="H8" s="25">
        <v>1</v>
      </c>
      <c r="I8" s="25">
        <v>1</v>
      </c>
      <c r="J8" s="33">
        <v>3</v>
      </c>
      <c r="K8" s="31">
        <v>5</v>
      </c>
      <c r="L8" s="24">
        <v>1</v>
      </c>
      <c r="M8" s="25">
        <v>1</v>
      </c>
      <c r="N8" s="25">
        <v>1</v>
      </c>
      <c r="O8" s="33">
        <v>2</v>
      </c>
      <c r="P8" s="31">
        <v>5</v>
      </c>
      <c r="Q8" s="24">
        <v>2</v>
      </c>
      <c r="R8" s="25">
        <v>2</v>
      </c>
      <c r="S8" s="25">
        <v>1</v>
      </c>
      <c r="T8" s="33">
        <v>2</v>
      </c>
      <c r="U8" s="31">
        <v>5</v>
      </c>
      <c r="V8" s="24">
        <v>1</v>
      </c>
      <c r="W8" s="25">
        <v>1</v>
      </c>
      <c r="X8" s="25">
        <v>1</v>
      </c>
      <c r="Y8" s="33">
        <v>2</v>
      </c>
      <c r="Z8" s="31">
        <v>5</v>
      </c>
      <c r="AA8" s="24">
        <v>1</v>
      </c>
      <c r="AB8" s="25">
        <v>1</v>
      </c>
      <c r="AC8" s="25">
        <v>3</v>
      </c>
      <c r="AD8" s="33">
        <v>2</v>
      </c>
      <c r="AE8" s="8">
        <v>5</v>
      </c>
      <c r="AF8" s="9"/>
      <c r="AG8" s="9"/>
      <c r="AH8" s="9"/>
      <c r="AI8" s="10"/>
    </row>
    <row r="9" spans="1:35" ht="12.75">
      <c r="A9" s="31">
        <v>6</v>
      </c>
      <c r="B9" s="24">
        <v>2</v>
      </c>
      <c r="C9" s="25">
        <v>1</v>
      </c>
      <c r="D9" s="25">
        <v>2</v>
      </c>
      <c r="E9" s="33">
        <v>1</v>
      </c>
      <c r="F9" s="31">
        <v>6</v>
      </c>
      <c r="G9" s="24">
        <v>1</v>
      </c>
      <c r="H9" s="25">
        <v>2</v>
      </c>
      <c r="I9" s="25">
        <v>2</v>
      </c>
      <c r="J9" s="33">
        <v>2</v>
      </c>
      <c r="K9" s="31">
        <v>6</v>
      </c>
      <c r="L9" s="24">
        <v>2</v>
      </c>
      <c r="M9" s="25">
        <v>2</v>
      </c>
      <c r="N9" s="25">
        <v>2</v>
      </c>
      <c r="O9" s="33">
        <v>2</v>
      </c>
      <c r="P9" s="31">
        <v>6</v>
      </c>
      <c r="Q9" s="24">
        <v>2</v>
      </c>
      <c r="R9" s="25">
        <v>2</v>
      </c>
      <c r="S9" s="25">
        <v>2</v>
      </c>
      <c r="T9" s="33">
        <v>1</v>
      </c>
      <c r="U9" s="31">
        <v>6</v>
      </c>
      <c r="V9" s="24">
        <v>2</v>
      </c>
      <c r="W9" s="25">
        <v>2</v>
      </c>
      <c r="X9" s="25">
        <v>2</v>
      </c>
      <c r="Y9" s="33">
        <v>2</v>
      </c>
      <c r="Z9" s="31">
        <v>6</v>
      </c>
      <c r="AA9" s="24">
        <v>2</v>
      </c>
      <c r="AB9" s="25">
        <v>2</v>
      </c>
      <c r="AC9" s="25">
        <v>2</v>
      </c>
      <c r="AD9" s="33">
        <v>2</v>
      </c>
      <c r="AE9" s="8">
        <v>6</v>
      </c>
      <c r="AF9" s="9"/>
      <c r="AG9" s="9"/>
      <c r="AH9" s="9"/>
      <c r="AI9" s="10"/>
    </row>
    <row r="10" spans="1:35" ht="12.75">
      <c r="A10" s="31">
        <v>7</v>
      </c>
      <c r="B10" s="24">
        <v>1</v>
      </c>
      <c r="C10" s="25">
        <v>1</v>
      </c>
      <c r="D10" s="25">
        <v>2</v>
      </c>
      <c r="E10" s="33">
        <v>1</v>
      </c>
      <c r="F10" s="31">
        <v>7</v>
      </c>
      <c r="G10" s="24">
        <v>1</v>
      </c>
      <c r="H10" s="25">
        <v>1</v>
      </c>
      <c r="I10" s="25">
        <v>1</v>
      </c>
      <c r="J10" s="33">
        <v>1</v>
      </c>
      <c r="K10" s="31">
        <v>7</v>
      </c>
      <c r="L10" s="24">
        <v>2</v>
      </c>
      <c r="M10" s="25">
        <v>1</v>
      </c>
      <c r="N10" s="25">
        <v>1</v>
      </c>
      <c r="O10" s="33">
        <v>1</v>
      </c>
      <c r="P10" s="31">
        <v>7</v>
      </c>
      <c r="Q10" s="24">
        <v>1</v>
      </c>
      <c r="R10" s="25">
        <v>1</v>
      </c>
      <c r="S10" s="25">
        <v>2</v>
      </c>
      <c r="T10" s="33">
        <v>1</v>
      </c>
      <c r="U10" s="31">
        <v>7</v>
      </c>
      <c r="V10" s="24">
        <v>1</v>
      </c>
      <c r="W10" s="25">
        <v>1</v>
      </c>
      <c r="X10" s="25">
        <v>1</v>
      </c>
      <c r="Y10" s="33">
        <v>1</v>
      </c>
      <c r="Z10" s="31">
        <v>7</v>
      </c>
      <c r="AA10" s="24">
        <v>1</v>
      </c>
      <c r="AB10" s="25">
        <v>1</v>
      </c>
      <c r="AC10" s="25">
        <v>1</v>
      </c>
      <c r="AD10" s="33">
        <v>1</v>
      </c>
      <c r="AE10" s="8">
        <v>7</v>
      </c>
      <c r="AF10" s="9"/>
      <c r="AG10" s="9"/>
      <c r="AH10" s="9"/>
      <c r="AI10" s="10"/>
    </row>
    <row r="11" spans="1:35" ht="12.75">
      <c r="A11" s="31">
        <v>8</v>
      </c>
      <c r="B11" s="24">
        <v>2</v>
      </c>
      <c r="C11" s="25">
        <v>2</v>
      </c>
      <c r="D11" s="25">
        <v>2</v>
      </c>
      <c r="E11" s="33">
        <v>2</v>
      </c>
      <c r="F11" s="31">
        <v>8</v>
      </c>
      <c r="G11" s="24">
        <v>1</v>
      </c>
      <c r="H11" s="25">
        <v>2</v>
      </c>
      <c r="I11" s="25">
        <v>2</v>
      </c>
      <c r="J11" s="33">
        <v>3</v>
      </c>
      <c r="K11" s="31">
        <v>8</v>
      </c>
      <c r="L11" s="24">
        <v>3</v>
      </c>
      <c r="M11" s="25">
        <v>2</v>
      </c>
      <c r="N11" s="25">
        <v>3</v>
      </c>
      <c r="O11" s="33">
        <v>2</v>
      </c>
      <c r="P11" s="31">
        <v>8</v>
      </c>
      <c r="Q11" s="24">
        <v>1</v>
      </c>
      <c r="R11" s="25">
        <v>1</v>
      </c>
      <c r="S11" s="25">
        <v>2</v>
      </c>
      <c r="T11" s="33">
        <v>2</v>
      </c>
      <c r="U11" s="31">
        <v>8</v>
      </c>
      <c r="V11" s="24">
        <v>1</v>
      </c>
      <c r="W11" s="25">
        <v>2</v>
      </c>
      <c r="X11" s="25">
        <v>1</v>
      </c>
      <c r="Y11" s="33">
        <v>2</v>
      </c>
      <c r="Z11" s="31">
        <v>8</v>
      </c>
      <c r="AA11" s="24">
        <v>2</v>
      </c>
      <c r="AB11" s="25">
        <v>2</v>
      </c>
      <c r="AC11" s="25">
        <v>2</v>
      </c>
      <c r="AD11" s="33">
        <v>1</v>
      </c>
      <c r="AE11" s="8">
        <v>8</v>
      </c>
      <c r="AF11" s="9"/>
      <c r="AG11" s="9"/>
      <c r="AH11" s="9"/>
      <c r="AI11" s="10"/>
    </row>
    <row r="12" spans="1:35" ht="12.75">
      <c r="A12" s="31">
        <v>9</v>
      </c>
      <c r="B12" s="24">
        <v>2</v>
      </c>
      <c r="C12" s="25">
        <v>4</v>
      </c>
      <c r="D12" s="25">
        <v>1</v>
      </c>
      <c r="E12" s="33">
        <v>5</v>
      </c>
      <c r="F12" s="31">
        <v>9</v>
      </c>
      <c r="G12" s="24">
        <v>2</v>
      </c>
      <c r="H12" s="25">
        <v>2</v>
      </c>
      <c r="I12" s="25">
        <v>2</v>
      </c>
      <c r="J12" s="33">
        <v>2</v>
      </c>
      <c r="K12" s="31">
        <v>9</v>
      </c>
      <c r="L12" s="24">
        <v>1</v>
      </c>
      <c r="M12" s="25">
        <v>2</v>
      </c>
      <c r="N12" s="25">
        <v>3</v>
      </c>
      <c r="O12" s="33">
        <v>2</v>
      </c>
      <c r="P12" s="31">
        <v>9</v>
      </c>
      <c r="Q12" s="24">
        <v>3</v>
      </c>
      <c r="R12" s="25">
        <v>1</v>
      </c>
      <c r="S12" s="25">
        <v>2</v>
      </c>
      <c r="T12" s="33">
        <v>2</v>
      </c>
      <c r="U12" s="31">
        <v>9</v>
      </c>
      <c r="V12" s="24">
        <v>3</v>
      </c>
      <c r="W12" s="25">
        <v>4</v>
      </c>
      <c r="X12" s="25">
        <v>1</v>
      </c>
      <c r="Y12" s="33">
        <v>2</v>
      </c>
      <c r="Z12" s="31">
        <v>9</v>
      </c>
      <c r="AA12" s="24">
        <v>2</v>
      </c>
      <c r="AB12" s="25">
        <v>2</v>
      </c>
      <c r="AC12" s="25">
        <v>2</v>
      </c>
      <c r="AD12" s="33">
        <v>1</v>
      </c>
      <c r="AE12" s="8">
        <v>9</v>
      </c>
      <c r="AF12" s="9"/>
      <c r="AG12" s="9"/>
      <c r="AH12" s="9"/>
      <c r="AI12" s="10"/>
    </row>
    <row r="13" spans="1:35" ht="12.75">
      <c r="A13" s="31">
        <v>10</v>
      </c>
      <c r="B13" s="24">
        <v>2</v>
      </c>
      <c r="C13" s="25">
        <v>1</v>
      </c>
      <c r="D13" s="25">
        <v>2</v>
      </c>
      <c r="E13" s="33">
        <v>2</v>
      </c>
      <c r="F13" s="31">
        <v>10</v>
      </c>
      <c r="G13" s="24">
        <v>2</v>
      </c>
      <c r="H13" s="25">
        <v>1</v>
      </c>
      <c r="I13" s="25">
        <v>2</v>
      </c>
      <c r="J13" s="33">
        <v>2</v>
      </c>
      <c r="K13" s="31">
        <v>10</v>
      </c>
      <c r="L13" s="24">
        <v>2</v>
      </c>
      <c r="M13" s="25">
        <v>1</v>
      </c>
      <c r="N13" s="25">
        <v>2</v>
      </c>
      <c r="O13" s="33">
        <v>2</v>
      </c>
      <c r="P13" s="31">
        <v>10</v>
      </c>
      <c r="Q13" s="24">
        <v>2</v>
      </c>
      <c r="R13" s="25">
        <v>2</v>
      </c>
      <c r="S13" s="25">
        <v>2</v>
      </c>
      <c r="T13" s="33">
        <v>2</v>
      </c>
      <c r="U13" s="31">
        <v>10</v>
      </c>
      <c r="V13" s="24">
        <v>2</v>
      </c>
      <c r="W13" s="25">
        <v>1</v>
      </c>
      <c r="X13" s="25">
        <v>1</v>
      </c>
      <c r="Y13" s="33">
        <v>2</v>
      </c>
      <c r="Z13" s="31">
        <v>10</v>
      </c>
      <c r="AA13" s="24">
        <v>2</v>
      </c>
      <c r="AB13" s="25">
        <v>2</v>
      </c>
      <c r="AC13" s="25">
        <v>2</v>
      </c>
      <c r="AD13" s="33">
        <v>2</v>
      </c>
      <c r="AE13" s="8">
        <v>10</v>
      </c>
      <c r="AF13" s="9"/>
      <c r="AG13" s="9"/>
      <c r="AH13" s="9"/>
      <c r="AI13" s="10"/>
    </row>
    <row r="14" spans="1:35" ht="12.75">
      <c r="A14" s="31">
        <v>11</v>
      </c>
      <c r="B14" s="24">
        <v>2</v>
      </c>
      <c r="C14" s="25">
        <v>1</v>
      </c>
      <c r="D14" s="25">
        <v>1</v>
      </c>
      <c r="E14" s="33">
        <v>1</v>
      </c>
      <c r="F14" s="31">
        <v>11</v>
      </c>
      <c r="G14" s="24">
        <v>1</v>
      </c>
      <c r="H14" s="25">
        <v>2</v>
      </c>
      <c r="I14" s="25">
        <v>1</v>
      </c>
      <c r="J14" s="33">
        <v>1</v>
      </c>
      <c r="K14" s="31">
        <v>11</v>
      </c>
      <c r="L14" s="24">
        <v>1</v>
      </c>
      <c r="M14" s="25">
        <v>1</v>
      </c>
      <c r="N14" s="25">
        <v>1</v>
      </c>
      <c r="O14" s="33">
        <v>1</v>
      </c>
      <c r="P14" s="31">
        <v>11</v>
      </c>
      <c r="Q14" s="24">
        <v>1</v>
      </c>
      <c r="R14" s="25">
        <v>1</v>
      </c>
      <c r="S14" s="25">
        <v>1</v>
      </c>
      <c r="T14" s="33">
        <v>1</v>
      </c>
      <c r="U14" s="31">
        <v>11</v>
      </c>
      <c r="V14" s="24">
        <v>1</v>
      </c>
      <c r="W14" s="25">
        <v>1</v>
      </c>
      <c r="X14" s="25">
        <v>1</v>
      </c>
      <c r="Y14" s="33">
        <v>1</v>
      </c>
      <c r="Z14" s="31">
        <v>11</v>
      </c>
      <c r="AA14" s="24">
        <v>1</v>
      </c>
      <c r="AB14" s="25">
        <v>1</v>
      </c>
      <c r="AC14" s="25">
        <v>1</v>
      </c>
      <c r="AD14" s="33">
        <v>1</v>
      </c>
      <c r="AE14" s="8">
        <v>11</v>
      </c>
      <c r="AF14" s="9"/>
      <c r="AG14" s="9"/>
      <c r="AH14" s="9"/>
      <c r="AI14" s="10"/>
    </row>
    <row r="15" spans="1:35" ht="12.75">
      <c r="A15" s="31">
        <v>12</v>
      </c>
      <c r="B15" s="24">
        <v>2</v>
      </c>
      <c r="C15" s="25">
        <v>2</v>
      </c>
      <c r="D15" s="25">
        <v>2</v>
      </c>
      <c r="E15" s="33">
        <v>2</v>
      </c>
      <c r="F15" s="31">
        <v>12</v>
      </c>
      <c r="G15" s="24">
        <v>2</v>
      </c>
      <c r="H15" s="25">
        <v>2</v>
      </c>
      <c r="I15" s="25">
        <v>2</v>
      </c>
      <c r="J15" s="33">
        <v>1</v>
      </c>
      <c r="K15" s="31">
        <v>12</v>
      </c>
      <c r="L15" s="24">
        <v>1</v>
      </c>
      <c r="M15" s="25">
        <v>1</v>
      </c>
      <c r="N15" s="25">
        <v>1</v>
      </c>
      <c r="O15" s="33">
        <v>1</v>
      </c>
      <c r="P15" s="31">
        <v>12</v>
      </c>
      <c r="Q15" s="24">
        <v>2</v>
      </c>
      <c r="R15" s="25">
        <v>2</v>
      </c>
      <c r="S15" s="25">
        <v>2</v>
      </c>
      <c r="T15" s="33">
        <v>2</v>
      </c>
      <c r="U15" s="31">
        <v>12</v>
      </c>
      <c r="V15" s="24">
        <v>2</v>
      </c>
      <c r="W15" s="25">
        <v>2</v>
      </c>
      <c r="X15" s="25">
        <v>2</v>
      </c>
      <c r="Y15" s="33">
        <v>2</v>
      </c>
      <c r="Z15" s="31">
        <v>12</v>
      </c>
      <c r="AA15" s="24">
        <v>2</v>
      </c>
      <c r="AB15" s="25">
        <v>2</v>
      </c>
      <c r="AC15" s="25">
        <v>2</v>
      </c>
      <c r="AD15" s="33">
        <v>2</v>
      </c>
      <c r="AE15" s="8">
        <v>12</v>
      </c>
      <c r="AF15" s="9"/>
      <c r="AG15" s="9"/>
      <c r="AH15" s="9"/>
      <c r="AI15" s="10"/>
    </row>
    <row r="16" spans="1:35" ht="12.75">
      <c r="A16" s="31">
        <v>13</v>
      </c>
      <c r="B16" s="24">
        <v>2</v>
      </c>
      <c r="C16" s="25">
        <v>1</v>
      </c>
      <c r="D16" s="25">
        <v>1</v>
      </c>
      <c r="E16" s="33">
        <v>2</v>
      </c>
      <c r="F16" s="31">
        <v>13</v>
      </c>
      <c r="G16" s="24">
        <v>1</v>
      </c>
      <c r="H16" s="25">
        <v>1</v>
      </c>
      <c r="I16" s="25">
        <v>1</v>
      </c>
      <c r="J16" s="33">
        <v>2</v>
      </c>
      <c r="K16" s="31">
        <v>13</v>
      </c>
      <c r="L16" s="24">
        <v>2</v>
      </c>
      <c r="M16" s="25">
        <v>2</v>
      </c>
      <c r="N16" s="25">
        <v>1</v>
      </c>
      <c r="O16" s="33">
        <v>1</v>
      </c>
      <c r="P16" s="31">
        <v>13</v>
      </c>
      <c r="Q16" s="24">
        <v>1</v>
      </c>
      <c r="R16" s="25">
        <v>1</v>
      </c>
      <c r="S16" s="25">
        <v>1</v>
      </c>
      <c r="T16" s="33">
        <v>1</v>
      </c>
      <c r="U16" s="31">
        <v>13</v>
      </c>
      <c r="V16" s="24">
        <v>1</v>
      </c>
      <c r="W16" s="25">
        <v>2</v>
      </c>
      <c r="X16" s="25">
        <v>1</v>
      </c>
      <c r="Y16" s="33">
        <v>2</v>
      </c>
      <c r="Z16" s="31">
        <v>13</v>
      </c>
      <c r="AA16" s="24">
        <v>2</v>
      </c>
      <c r="AB16" s="25">
        <v>1</v>
      </c>
      <c r="AC16" s="25">
        <v>1</v>
      </c>
      <c r="AD16" s="33">
        <v>2</v>
      </c>
      <c r="AE16" s="8">
        <v>13</v>
      </c>
      <c r="AF16" s="9"/>
      <c r="AG16" s="9"/>
      <c r="AH16" s="9"/>
      <c r="AI16" s="10"/>
    </row>
    <row r="17" spans="1:35" ht="12.75">
      <c r="A17" s="31">
        <v>14</v>
      </c>
      <c r="B17" s="24">
        <v>1</v>
      </c>
      <c r="C17" s="25">
        <v>1</v>
      </c>
      <c r="D17" s="25">
        <v>2</v>
      </c>
      <c r="E17" s="33">
        <v>2</v>
      </c>
      <c r="F17" s="31">
        <v>14</v>
      </c>
      <c r="G17" s="24">
        <v>2</v>
      </c>
      <c r="H17" s="25">
        <v>1</v>
      </c>
      <c r="I17" s="25">
        <v>2</v>
      </c>
      <c r="J17" s="33">
        <v>2</v>
      </c>
      <c r="K17" s="31">
        <v>14</v>
      </c>
      <c r="L17" s="24">
        <v>2</v>
      </c>
      <c r="M17" s="25">
        <v>2</v>
      </c>
      <c r="N17" s="25">
        <v>1</v>
      </c>
      <c r="O17" s="33">
        <v>2</v>
      </c>
      <c r="P17" s="31">
        <v>14</v>
      </c>
      <c r="Q17" s="24">
        <v>1</v>
      </c>
      <c r="R17" s="25">
        <v>2</v>
      </c>
      <c r="S17" s="25">
        <v>1</v>
      </c>
      <c r="T17" s="33">
        <v>2</v>
      </c>
      <c r="U17" s="31">
        <v>14</v>
      </c>
      <c r="V17" s="24">
        <v>2</v>
      </c>
      <c r="W17" s="25">
        <v>2</v>
      </c>
      <c r="X17" s="25">
        <v>2</v>
      </c>
      <c r="Y17" s="33">
        <v>1</v>
      </c>
      <c r="Z17" s="31">
        <v>14</v>
      </c>
      <c r="AA17" s="24">
        <v>2</v>
      </c>
      <c r="AB17" s="25">
        <v>2</v>
      </c>
      <c r="AC17" s="25">
        <v>2</v>
      </c>
      <c r="AD17" s="33">
        <v>2</v>
      </c>
      <c r="AE17" s="8">
        <v>14</v>
      </c>
      <c r="AF17" s="9"/>
      <c r="AG17" s="9"/>
      <c r="AH17" s="9"/>
      <c r="AI17" s="10"/>
    </row>
    <row r="18" spans="1:35" ht="12.75">
      <c r="A18" s="31">
        <v>15</v>
      </c>
      <c r="B18" s="24">
        <v>2</v>
      </c>
      <c r="C18" s="25">
        <v>1</v>
      </c>
      <c r="D18" s="25">
        <v>1</v>
      </c>
      <c r="E18" s="33">
        <v>1</v>
      </c>
      <c r="F18" s="31">
        <v>15</v>
      </c>
      <c r="G18" s="24">
        <v>2</v>
      </c>
      <c r="H18" s="25">
        <v>3</v>
      </c>
      <c r="I18" s="25">
        <v>2</v>
      </c>
      <c r="J18" s="33">
        <v>3</v>
      </c>
      <c r="K18" s="31">
        <v>15</v>
      </c>
      <c r="L18" s="24">
        <v>2</v>
      </c>
      <c r="M18" s="25">
        <v>2</v>
      </c>
      <c r="N18" s="25">
        <v>2</v>
      </c>
      <c r="O18" s="33">
        <v>2</v>
      </c>
      <c r="P18" s="31">
        <v>15</v>
      </c>
      <c r="Q18" s="24">
        <v>2</v>
      </c>
      <c r="R18" s="25">
        <v>2</v>
      </c>
      <c r="S18" s="25">
        <v>2</v>
      </c>
      <c r="T18" s="33">
        <v>2</v>
      </c>
      <c r="U18" s="31">
        <v>15</v>
      </c>
      <c r="V18" s="24">
        <v>1</v>
      </c>
      <c r="W18" s="25">
        <v>3</v>
      </c>
      <c r="X18" s="25">
        <v>2</v>
      </c>
      <c r="Y18" s="33">
        <v>2</v>
      </c>
      <c r="Z18" s="31">
        <v>15</v>
      </c>
      <c r="AA18" s="24">
        <v>2</v>
      </c>
      <c r="AB18" s="25">
        <v>1</v>
      </c>
      <c r="AC18" s="25">
        <v>2</v>
      </c>
      <c r="AD18" s="33">
        <v>2</v>
      </c>
      <c r="AE18" s="8">
        <v>15</v>
      </c>
      <c r="AF18" s="9"/>
      <c r="AG18" s="9"/>
      <c r="AH18" s="9"/>
      <c r="AI18" s="10"/>
    </row>
    <row r="19" spans="1:35" ht="12.75">
      <c r="A19" s="31">
        <v>16</v>
      </c>
      <c r="B19" s="24">
        <v>3</v>
      </c>
      <c r="C19" s="25">
        <v>2</v>
      </c>
      <c r="D19" s="25">
        <v>2</v>
      </c>
      <c r="E19" s="33">
        <v>2</v>
      </c>
      <c r="F19" s="31">
        <v>16</v>
      </c>
      <c r="G19" s="24">
        <v>2</v>
      </c>
      <c r="H19" s="25">
        <v>2</v>
      </c>
      <c r="I19" s="25">
        <v>2</v>
      </c>
      <c r="J19" s="33">
        <v>1</v>
      </c>
      <c r="K19" s="31">
        <v>16</v>
      </c>
      <c r="L19" s="24">
        <v>2</v>
      </c>
      <c r="M19" s="25">
        <v>2</v>
      </c>
      <c r="N19" s="25">
        <v>2</v>
      </c>
      <c r="O19" s="33">
        <v>3</v>
      </c>
      <c r="P19" s="31">
        <v>16</v>
      </c>
      <c r="Q19" s="24">
        <v>2</v>
      </c>
      <c r="R19" s="25">
        <v>2</v>
      </c>
      <c r="S19" s="25">
        <v>2</v>
      </c>
      <c r="T19" s="33">
        <v>3</v>
      </c>
      <c r="U19" s="31">
        <v>16</v>
      </c>
      <c r="V19" s="24">
        <v>2</v>
      </c>
      <c r="W19" s="25">
        <v>1</v>
      </c>
      <c r="X19" s="25">
        <v>2</v>
      </c>
      <c r="Y19" s="33">
        <v>2</v>
      </c>
      <c r="Z19" s="31">
        <v>16</v>
      </c>
      <c r="AA19" s="24">
        <v>2</v>
      </c>
      <c r="AB19" s="25">
        <v>2</v>
      </c>
      <c r="AC19" s="25">
        <v>2</v>
      </c>
      <c r="AD19" s="33">
        <v>2</v>
      </c>
      <c r="AE19" s="8">
        <v>16</v>
      </c>
      <c r="AF19" s="9"/>
      <c r="AG19" s="9"/>
      <c r="AH19" s="9"/>
      <c r="AI19" s="10"/>
    </row>
    <row r="20" spans="1:35" ht="12.75">
      <c r="A20" s="31">
        <v>17</v>
      </c>
      <c r="B20" s="24">
        <v>2</v>
      </c>
      <c r="C20" s="25">
        <v>1</v>
      </c>
      <c r="D20" s="25">
        <v>1</v>
      </c>
      <c r="E20" s="33">
        <v>1</v>
      </c>
      <c r="F20" s="31">
        <v>17</v>
      </c>
      <c r="G20" s="24">
        <v>1</v>
      </c>
      <c r="H20" s="25">
        <v>1</v>
      </c>
      <c r="I20" s="25">
        <v>2</v>
      </c>
      <c r="J20" s="33">
        <v>1</v>
      </c>
      <c r="K20" s="31">
        <v>17</v>
      </c>
      <c r="L20" s="24">
        <v>1</v>
      </c>
      <c r="M20" s="25">
        <v>1</v>
      </c>
      <c r="N20" s="25">
        <v>2</v>
      </c>
      <c r="O20" s="33">
        <v>1</v>
      </c>
      <c r="P20" s="31">
        <v>17</v>
      </c>
      <c r="Q20" s="24">
        <v>2</v>
      </c>
      <c r="R20" s="25">
        <v>1</v>
      </c>
      <c r="S20" s="25">
        <v>1</v>
      </c>
      <c r="T20" s="33">
        <v>1</v>
      </c>
      <c r="U20" s="31">
        <v>17</v>
      </c>
      <c r="V20" s="24">
        <v>1</v>
      </c>
      <c r="W20" s="25">
        <v>2</v>
      </c>
      <c r="X20" s="25">
        <v>1</v>
      </c>
      <c r="Y20" s="33">
        <v>1</v>
      </c>
      <c r="Z20" s="31">
        <v>17</v>
      </c>
      <c r="AA20" s="24">
        <v>2</v>
      </c>
      <c r="AB20" s="25">
        <v>1</v>
      </c>
      <c r="AC20" s="25">
        <v>2</v>
      </c>
      <c r="AD20" s="33">
        <v>1</v>
      </c>
      <c r="AE20" s="8">
        <v>17</v>
      </c>
      <c r="AF20" s="9"/>
      <c r="AG20" s="9"/>
      <c r="AH20" s="9"/>
      <c r="AI20" s="10"/>
    </row>
    <row r="21" spans="1:35" ht="12.75">
      <c r="A21" s="34">
        <v>18</v>
      </c>
      <c r="B21" s="48">
        <v>1</v>
      </c>
      <c r="C21" s="49">
        <v>1</v>
      </c>
      <c r="D21" s="49">
        <v>1</v>
      </c>
      <c r="E21" s="35">
        <v>1</v>
      </c>
      <c r="F21" s="34">
        <v>18</v>
      </c>
      <c r="G21" s="48">
        <v>1</v>
      </c>
      <c r="H21" s="49">
        <v>1</v>
      </c>
      <c r="I21" s="49">
        <v>1</v>
      </c>
      <c r="J21" s="35">
        <v>1</v>
      </c>
      <c r="K21" s="34">
        <v>18</v>
      </c>
      <c r="L21" s="48">
        <v>1</v>
      </c>
      <c r="M21" s="49">
        <v>1</v>
      </c>
      <c r="N21" s="49">
        <v>1</v>
      </c>
      <c r="O21" s="35">
        <v>1</v>
      </c>
      <c r="P21" s="34">
        <v>18</v>
      </c>
      <c r="Q21" s="48">
        <v>1</v>
      </c>
      <c r="R21" s="49">
        <v>1</v>
      </c>
      <c r="S21" s="49">
        <v>1</v>
      </c>
      <c r="T21" s="35">
        <v>1</v>
      </c>
      <c r="U21" s="34">
        <v>18</v>
      </c>
      <c r="V21" s="48">
        <v>1</v>
      </c>
      <c r="W21" s="49">
        <v>1</v>
      </c>
      <c r="X21" s="49">
        <v>1</v>
      </c>
      <c r="Y21" s="35">
        <v>2</v>
      </c>
      <c r="Z21" s="34">
        <v>18</v>
      </c>
      <c r="AA21" s="48">
        <v>1</v>
      </c>
      <c r="AB21" s="49">
        <v>1</v>
      </c>
      <c r="AC21" s="49">
        <v>1</v>
      </c>
      <c r="AD21" s="35">
        <v>1</v>
      </c>
      <c r="AE21" s="8">
        <v>18</v>
      </c>
      <c r="AF21" s="9"/>
      <c r="AG21" s="9"/>
      <c r="AH21" s="9"/>
      <c r="AI21" s="10"/>
    </row>
    <row r="22" spans="1:35" ht="13.5" thickBot="1">
      <c r="A22" s="36" t="s">
        <v>0</v>
      </c>
      <c r="B22" s="26">
        <f>SUM(B4:B21)</f>
        <v>30</v>
      </c>
      <c r="C22" s="27">
        <f>SUM(C4:C21)</f>
        <v>28</v>
      </c>
      <c r="D22" s="27">
        <f>SUM(D4:D21)</f>
        <v>27</v>
      </c>
      <c r="E22" s="37">
        <f>SUM(E4:E21)</f>
        <v>29</v>
      </c>
      <c r="F22" s="36" t="s">
        <v>0</v>
      </c>
      <c r="G22" s="26">
        <f>SUM(G4:G21)</f>
        <v>26</v>
      </c>
      <c r="H22" s="27">
        <f>SUM(H4:H21)</f>
        <v>27</v>
      </c>
      <c r="I22" s="27">
        <f>SUM(I4:I21)</f>
        <v>28</v>
      </c>
      <c r="J22" s="37">
        <f>SUM(J4:J21)</f>
        <v>31</v>
      </c>
      <c r="K22" s="36" t="s">
        <v>0</v>
      </c>
      <c r="L22" s="26">
        <f>SUM(L4:L21)</f>
        <v>28</v>
      </c>
      <c r="M22" s="27">
        <f>SUM(M4:M21)</f>
        <v>26</v>
      </c>
      <c r="N22" s="27">
        <f>SUM(N4:N21)</f>
        <v>27</v>
      </c>
      <c r="O22" s="37">
        <f>SUM(O4:O21)</f>
        <v>28</v>
      </c>
      <c r="P22" s="36" t="s">
        <v>0</v>
      </c>
      <c r="Q22" s="26">
        <f>SUM(Q4:Q21)</f>
        <v>29</v>
      </c>
      <c r="R22" s="27">
        <f>SUM(R4:R21)</f>
        <v>26</v>
      </c>
      <c r="S22" s="27">
        <f>SUM(S4:S21)</f>
        <v>29</v>
      </c>
      <c r="T22" s="37">
        <f>SUM(T4:T21)</f>
        <v>29</v>
      </c>
      <c r="U22" s="36" t="s">
        <v>0</v>
      </c>
      <c r="V22" s="26">
        <f>SUM(V4:V21)</f>
        <v>27</v>
      </c>
      <c r="W22" s="27">
        <f>SUM(W4:W21)</f>
        <v>30</v>
      </c>
      <c r="X22" s="27">
        <f>SUM(X4:X21)</f>
        <v>26</v>
      </c>
      <c r="Y22" s="37">
        <f>SUM(Y4:Y21)</f>
        <v>29</v>
      </c>
      <c r="Z22" s="36" t="s">
        <v>0</v>
      </c>
      <c r="AA22" s="26">
        <f>SUM(AA4:AA21)</f>
        <v>30</v>
      </c>
      <c r="AB22" s="27">
        <f>SUM(AB4:AB21)</f>
        <v>26</v>
      </c>
      <c r="AC22" s="27">
        <f>SUM(AC4:AC21)</f>
        <v>31</v>
      </c>
      <c r="AD22" s="37">
        <f>SUM(AD4:AD21)</f>
        <v>28</v>
      </c>
      <c r="AE22" s="14" t="s">
        <v>0</v>
      </c>
      <c r="AF22" s="15">
        <f>SUM(AF4:AF21)</f>
        <v>0</v>
      </c>
      <c r="AG22" s="15">
        <f>SUM(AG4:AG21)</f>
        <v>0</v>
      </c>
      <c r="AH22" s="15">
        <f>SUM(AH4:AH21)</f>
        <v>0</v>
      </c>
      <c r="AI22" s="16">
        <f>SUM(AI4:AI21)</f>
        <v>0</v>
      </c>
    </row>
    <row r="23" spans="1:35" ht="14.25" thickBot="1" thickTop="1">
      <c r="A23" s="38"/>
      <c r="B23" s="39"/>
      <c r="C23" s="39"/>
      <c r="D23" s="39"/>
      <c r="E23" s="19">
        <f>SUM(B22:E22)</f>
        <v>114</v>
      </c>
      <c r="F23" s="38"/>
      <c r="G23" s="39"/>
      <c r="H23" s="39"/>
      <c r="I23" s="39"/>
      <c r="J23" s="19">
        <f>SUM(G22:J22)</f>
        <v>112</v>
      </c>
      <c r="K23" s="38"/>
      <c r="L23" s="39"/>
      <c r="M23" s="39"/>
      <c r="N23" s="39"/>
      <c r="O23" s="19">
        <f>SUM(L22:O22)</f>
        <v>109</v>
      </c>
      <c r="P23" s="38"/>
      <c r="Q23" s="39"/>
      <c r="R23" s="39"/>
      <c r="S23" s="39"/>
      <c r="T23" s="19">
        <f>SUM(Q22:T22)</f>
        <v>113</v>
      </c>
      <c r="U23" s="38"/>
      <c r="V23" s="39"/>
      <c r="W23" s="39"/>
      <c r="X23" s="39"/>
      <c r="Y23" s="19">
        <f>SUM(V22:Y22)</f>
        <v>112</v>
      </c>
      <c r="Z23" s="38"/>
      <c r="AA23" s="39"/>
      <c r="AB23" s="39"/>
      <c r="AC23" s="39"/>
      <c r="AD23" s="19">
        <f>SUM(AA22:AD22)</f>
        <v>115</v>
      </c>
      <c r="AE23" s="8"/>
      <c r="AF23" s="9"/>
      <c r="AG23" s="9"/>
      <c r="AH23" s="9"/>
      <c r="AI23" s="10">
        <f>SUM(AF22:AI22)</f>
        <v>0</v>
      </c>
    </row>
    <row r="24" spans="1:35" ht="12.75" hidden="1">
      <c r="A24" s="11"/>
      <c r="B24" s="12">
        <v>1</v>
      </c>
      <c r="C24" s="12">
        <v>1</v>
      </c>
      <c r="D24" s="12">
        <v>1</v>
      </c>
      <c r="E24" s="13">
        <v>1</v>
      </c>
      <c r="F24" s="11"/>
      <c r="G24" s="12">
        <v>1</v>
      </c>
      <c r="H24" s="12">
        <v>1</v>
      </c>
      <c r="I24" s="12">
        <v>1</v>
      </c>
      <c r="J24" s="13">
        <v>1</v>
      </c>
      <c r="K24" s="11"/>
      <c r="L24" s="12">
        <v>1</v>
      </c>
      <c r="M24" s="12">
        <v>1</v>
      </c>
      <c r="N24" s="12">
        <v>1</v>
      </c>
      <c r="O24" s="13">
        <v>1</v>
      </c>
      <c r="P24" s="11"/>
      <c r="Q24" s="12">
        <v>1</v>
      </c>
      <c r="R24" s="12">
        <v>1</v>
      </c>
      <c r="S24" s="12">
        <v>1</v>
      </c>
      <c r="T24" s="13">
        <v>1</v>
      </c>
      <c r="U24" s="11"/>
      <c r="V24" s="12">
        <v>1</v>
      </c>
      <c r="W24" s="12">
        <v>1</v>
      </c>
      <c r="X24" s="12">
        <v>1</v>
      </c>
      <c r="Y24" s="13">
        <v>1</v>
      </c>
      <c r="Z24" s="11"/>
      <c r="AA24" s="12">
        <v>1</v>
      </c>
      <c r="AB24" s="12">
        <v>1</v>
      </c>
      <c r="AC24" s="12">
        <v>1</v>
      </c>
      <c r="AD24" s="13">
        <v>1</v>
      </c>
      <c r="AE24" s="11"/>
      <c r="AF24" s="12">
        <v>1</v>
      </c>
      <c r="AG24" s="12">
        <v>1</v>
      </c>
      <c r="AH24" s="12">
        <v>1</v>
      </c>
      <c r="AI24" s="13">
        <v>1</v>
      </c>
    </row>
    <row r="26" ht="13.5" thickBot="1">
      <c r="A26" s="1" t="str">
        <f>'[1]V21'!$Y$14</f>
        <v>TSV Salzgitter</v>
      </c>
    </row>
    <row r="27" spans="1:42" ht="12.75">
      <c r="A27" s="28"/>
      <c r="B27" s="56" t="str">
        <f>'[1]V21'!$F$19</f>
        <v>Kempa</v>
      </c>
      <c r="C27" s="57"/>
      <c r="D27" s="57"/>
      <c r="E27" s="58"/>
      <c r="F27" s="28"/>
      <c r="G27" s="56" t="str">
        <f>'[1]V21'!$F$20</f>
        <v>Spandau</v>
      </c>
      <c r="H27" s="57"/>
      <c r="I27" s="57"/>
      <c r="J27" s="58"/>
      <c r="K27" s="28"/>
      <c r="L27" s="56" t="str">
        <f>'[1]V21'!$F$21</f>
        <v>Harth</v>
      </c>
      <c r="M27" s="57"/>
      <c r="N27" s="57"/>
      <c r="O27" s="58"/>
      <c r="P27" s="28"/>
      <c r="Q27" s="56" t="str">
        <f>'[1]V21'!$F$22</f>
        <v>Menzel</v>
      </c>
      <c r="R27" s="57"/>
      <c r="S27" s="57"/>
      <c r="T27" s="58"/>
      <c r="U27" s="28"/>
      <c r="V27" s="56" t="str">
        <f>'[1]V21'!$F$23&amp;" / Grunert"</f>
        <v>Mylius / Grunert</v>
      </c>
      <c r="W27" s="57"/>
      <c r="X27" s="57"/>
      <c r="Y27" s="58"/>
      <c r="Z27" s="28"/>
      <c r="AA27" s="56" t="str">
        <f>'[1]V21'!$F$24</f>
        <v>Otten</v>
      </c>
      <c r="AB27" s="57"/>
      <c r="AC27" s="57"/>
      <c r="AD27" s="58"/>
      <c r="AE27" s="17"/>
      <c r="AF27" s="59"/>
      <c r="AG27" s="59"/>
      <c r="AH27" s="59"/>
      <c r="AI27" s="60"/>
      <c r="AJ27" s="55"/>
      <c r="AK27" s="55"/>
      <c r="AL27" s="55"/>
      <c r="AN27" s="55"/>
      <c r="AO27" s="55"/>
      <c r="AP27" s="55"/>
    </row>
    <row r="28" spans="1:35" ht="12.75">
      <c r="A28" s="29" t="s">
        <v>1</v>
      </c>
      <c r="B28" s="20">
        <v>1</v>
      </c>
      <c r="C28" s="21">
        <v>2</v>
      </c>
      <c r="D28" s="21">
        <v>3</v>
      </c>
      <c r="E28" s="30">
        <v>4</v>
      </c>
      <c r="F28" s="29" t="s">
        <v>1</v>
      </c>
      <c r="G28" s="20">
        <v>1</v>
      </c>
      <c r="H28" s="21">
        <v>2</v>
      </c>
      <c r="I28" s="21">
        <v>3</v>
      </c>
      <c r="J28" s="30">
        <v>4</v>
      </c>
      <c r="K28" s="29" t="s">
        <v>1</v>
      </c>
      <c r="L28" s="20">
        <v>1</v>
      </c>
      <c r="M28" s="21">
        <v>2</v>
      </c>
      <c r="N28" s="21">
        <v>3</v>
      </c>
      <c r="O28" s="30">
        <v>4</v>
      </c>
      <c r="P28" s="29" t="s">
        <v>1</v>
      </c>
      <c r="Q28" s="20">
        <v>1</v>
      </c>
      <c r="R28" s="21">
        <v>2</v>
      </c>
      <c r="S28" s="21">
        <v>3</v>
      </c>
      <c r="T28" s="30">
        <v>4</v>
      </c>
      <c r="U28" s="29" t="s">
        <v>1</v>
      </c>
      <c r="V28" s="20">
        <v>1</v>
      </c>
      <c r="W28" s="21">
        <v>2</v>
      </c>
      <c r="X28" s="21">
        <v>3</v>
      </c>
      <c r="Y28" s="30">
        <v>4</v>
      </c>
      <c r="Z28" s="29" t="s">
        <v>1</v>
      </c>
      <c r="AA28" s="20">
        <v>1</v>
      </c>
      <c r="AB28" s="21">
        <v>2</v>
      </c>
      <c r="AC28" s="21">
        <v>3</v>
      </c>
      <c r="AD28" s="30">
        <v>4</v>
      </c>
      <c r="AE28" s="5" t="s">
        <v>1</v>
      </c>
      <c r="AF28" s="6">
        <v>1</v>
      </c>
      <c r="AG28" s="6">
        <v>2</v>
      </c>
      <c r="AH28" s="6">
        <v>3</v>
      </c>
      <c r="AI28" s="7">
        <v>4</v>
      </c>
    </row>
    <row r="29" spans="1:35" ht="12.75">
      <c r="A29" s="31">
        <v>1</v>
      </c>
      <c r="B29" s="22">
        <v>2</v>
      </c>
      <c r="C29" s="23">
        <v>1</v>
      </c>
      <c r="D29" s="23">
        <v>2</v>
      </c>
      <c r="E29" s="32">
        <v>2</v>
      </c>
      <c r="F29" s="31">
        <v>1</v>
      </c>
      <c r="G29" s="22">
        <v>2</v>
      </c>
      <c r="H29" s="23">
        <v>2</v>
      </c>
      <c r="I29" s="23">
        <v>1</v>
      </c>
      <c r="J29" s="32">
        <v>1</v>
      </c>
      <c r="K29" s="31">
        <v>1</v>
      </c>
      <c r="L29" s="22">
        <v>2</v>
      </c>
      <c r="M29" s="23">
        <v>1</v>
      </c>
      <c r="N29" s="23">
        <v>2</v>
      </c>
      <c r="O29" s="32">
        <v>1</v>
      </c>
      <c r="P29" s="31">
        <v>1</v>
      </c>
      <c r="Q29" s="22">
        <v>2</v>
      </c>
      <c r="R29" s="23">
        <v>2</v>
      </c>
      <c r="S29" s="23">
        <v>1</v>
      </c>
      <c r="T29" s="32">
        <v>2</v>
      </c>
      <c r="U29" s="31">
        <v>1</v>
      </c>
      <c r="V29" s="22">
        <v>1</v>
      </c>
      <c r="W29" s="50">
        <v>1</v>
      </c>
      <c r="X29" s="23">
        <v>2</v>
      </c>
      <c r="Y29" s="32">
        <v>2</v>
      </c>
      <c r="Z29" s="31">
        <v>1</v>
      </c>
      <c r="AA29" s="22">
        <v>2</v>
      </c>
      <c r="AB29" s="23">
        <v>1</v>
      </c>
      <c r="AC29" s="23">
        <v>1</v>
      </c>
      <c r="AD29" s="32">
        <v>2</v>
      </c>
      <c r="AE29" s="8">
        <v>1</v>
      </c>
      <c r="AF29" s="9"/>
      <c r="AG29" s="9"/>
      <c r="AH29" s="9"/>
      <c r="AI29" s="10"/>
    </row>
    <row r="30" spans="1:35" ht="12.75">
      <c r="A30" s="31">
        <v>2</v>
      </c>
      <c r="B30" s="24">
        <v>2</v>
      </c>
      <c r="C30" s="25">
        <v>1</v>
      </c>
      <c r="D30" s="25">
        <v>1</v>
      </c>
      <c r="E30" s="33">
        <v>1</v>
      </c>
      <c r="F30" s="31">
        <v>2</v>
      </c>
      <c r="G30" s="24">
        <v>1</v>
      </c>
      <c r="H30" s="25">
        <v>3</v>
      </c>
      <c r="I30" s="25">
        <v>3</v>
      </c>
      <c r="J30" s="33">
        <v>2</v>
      </c>
      <c r="K30" s="31">
        <v>2</v>
      </c>
      <c r="L30" s="24">
        <v>4</v>
      </c>
      <c r="M30" s="25">
        <v>1</v>
      </c>
      <c r="N30" s="25">
        <v>1</v>
      </c>
      <c r="O30" s="33">
        <v>2</v>
      </c>
      <c r="P30" s="31">
        <v>2</v>
      </c>
      <c r="Q30" s="24">
        <v>4</v>
      </c>
      <c r="R30" s="25">
        <v>1</v>
      </c>
      <c r="S30" s="25">
        <v>1</v>
      </c>
      <c r="T30" s="33">
        <v>2</v>
      </c>
      <c r="U30" s="31">
        <v>2</v>
      </c>
      <c r="V30" s="24">
        <v>3</v>
      </c>
      <c r="W30" s="51">
        <v>1</v>
      </c>
      <c r="X30" s="25">
        <v>2</v>
      </c>
      <c r="Y30" s="33">
        <v>3</v>
      </c>
      <c r="Z30" s="31">
        <v>2</v>
      </c>
      <c r="AA30" s="24">
        <v>2</v>
      </c>
      <c r="AB30" s="25">
        <v>2</v>
      </c>
      <c r="AC30" s="25">
        <v>1</v>
      </c>
      <c r="AD30" s="33">
        <v>2</v>
      </c>
      <c r="AE30" s="8">
        <v>2</v>
      </c>
      <c r="AF30" s="9"/>
      <c r="AG30" s="9"/>
      <c r="AH30" s="9"/>
      <c r="AI30" s="10"/>
    </row>
    <row r="31" spans="1:35" ht="12.75">
      <c r="A31" s="31">
        <v>3</v>
      </c>
      <c r="B31" s="24">
        <v>2</v>
      </c>
      <c r="C31" s="25">
        <v>2</v>
      </c>
      <c r="D31" s="25">
        <v>2</v>
      </c>
      <c r="E31" s="33">
        <v>2</v>
      </c>
      <c r="F31" s="31">
        <v>3</v>
      </c>
      <c r="G31" s="24">
        <v>1</v>
      </c>
      <c r="H31" s="25">
        <v>1</v>
      </c>
      <c r="I31" s="25">
        <v>1</v>
      </c>
      <c r="J31" s="33">
        <v>1</v>
      </c>
      <c r="K31" s="31">
        <v>3</v>
      </c>
      <c r="L31" s="24">
        <v>2</v>
      </c>
      <c r="M31" s="25">
        <v>1</v>
      </c>
      <c r="N31" s="25">
        <v>1</v>
      </c>
      <c r="O31" s="33">
        <v>1</v>
      </c>
      <c r="P31" s="31">
        <v>3</v>
      </c>
      <c r="Q31" s="24">
        <v>2</v>
      </c>
      <c r="R31" s="25">
        <v>1</v>
      </c>
      <c r="S31" s="25">
        <v>1</v>
      </c>
      <c r="T31" s="33">
        <v>2</v>
      </c>
      <c r="U31" s="31">
        <v>3</v>
      </c>
      <c r="V31" s="24">
        <v>1</v>
      </c>
      <c r="W31" s="51">
        <v>2</v>
      </c>
      <c r="X31" s="25">
        <v>1</v>
      </c>
      <c r="Y31" s="33">
        <v>3</v>
      </c>
      <c r="Z31" s="31">
        <v>3</v>
      </c>
      <c r="AA31" s="24">
        <v>2</v>
      </c>
      <c r="AB31" s="25">
        <v>1</v>
      </c>
      <c r="AC31" s="25">
        <v>2</v>
      </c>
      <c r="AD31" s="33">
        <v>1</v>
      </c>
      <c r="AE31" s="8">
        <v>3</v>
      </c>
      <c r="AF31" s="9"/>
      <c r="AG31" s="9"/>
      <c r="AH31" s="9"/>
      <c r="AI31" s="10"/>
    </row>
    <row r="32" spans="1:35" ht="12.75">
      <c r="A32" s="31">
        <v>4</v>
      </c>
      <c r="B32" s="24">
        <v>1</v>
      </c>
      <c r="C32" s="25">
        <v>2</v>
      </c>
      <c r="D32" s="25">
        <v>1</v>
      </c>
      <c r="E32" s="33">
        <v>1</v>
      </c>
      <c r="F32" s="31">
        <v>4</v>
      </c>
      <c r="G32" s="24">
        <v>3</v>
      </c>
      <c r="H32" s="25">
        <v>2</v>
      </c>
      <c r="I32" s="25">
        <v>1</v>
      </c>
      <c r="J32" s="33">
        <v>2</v>
      </c>
      <c r="K32" s="31">
        <v>4</v>
      </c>
      <c r="L32" s="24">
        <v>2</v>
      </c>
      <c r="M32" s="25">
        <v>1</v>
      </c>
      <c r="N32" s="25">
        <v>1</v>
      </c>
      <c r="O32" s="33">
        <v>1</v>
      </c>
      <c r="P32" s="31">
        <v>4</v>
      </c>
      <c r="Q32" s="24">
        <v>1</v>
      </c>
      <c r="R32" s="25">
        <v>1</v>
      </c>
      <c r="S32" s="25">
        <v>1</v>
      </c>
      <c r="T32" s="33">
        <v>1</v>
      </c>
      <c r="U32" s="31">
        <v>4</v>
      </c>
      <c r="V32" s="24">
        <v>3</v>
      </c>
      <c r="W32" s="51">
        <v>1</v>
      </c>
      <c r="X32" s="25">
        <v>2</v>
      </c>
      <c r="Y32" s="33">
        <v>1</v>
      </c>
      <c r="Z32" s="31">
        <v>4</v>
      </c>
      <c r="AA32" s="24">
        <v>1</v>
      </c>
      <c r="AB32" s="25">
        <v>2</v>
      </c>
      <c r="AC32" s="25">
        <v>1</v>
      </c>
      <c r="AD32" s="33">
        <v>3</v>
      </c>
      <c r="AE32" s="8">
        <v>4</v>
      </c>
      <c r="AF32" s="9"/>
      <c r="AG32" s="9"/>
      <c r="AH32" s="9"/>
      <c r="AI32" s="10"/>
    </row>
    <row r="33" spans="1:35" ht="12.75">
      <c r="A33" s="31">
        <v>5</v>
      </c>
      <c r="B33" s="24">
        <v>2</v>
      </c>
      <c r="C33" s="25">
        <v>1</v>
      </c>
      <c r="D33" s="25">
        <v>3</v>
      </c>
      <c r="E33" s="33">
        <v>1</v>
      </c>
      <c r="F33" s="31">
        <v>5</v>
      </c>
      <c r="G33" s="24">
        <v>1</v>
      </c>
      <c r="H33" s="25">
        <v>2</v>
      </c>
      <c r="I33" s="25">
        <v>2</v>
      </c>
      <c r="J33" s="33">
        <v>2</v>
      </c>
      <c r="K33" s="31">
        <v>5</v>
      </c>
      <c r="L33" s="24">
        <v>1</v>
      </c>
      <c r="M33" s="25">
        <v>2</v>
      </c>
      <c r="N33" s="25">
        <v>1</v>
      </c>
      <c r="O33" s="33">
        <v>2</v>
      </c>
      <c r="P33" s="31">
        <v>5</v>
      </c>
      <c r="Q33" s="24">
        <v>1</v>
      </c>
      <c r="R33" s="25">
        <v>1</v>
      </c>
      <c r="S33" s="25">
        <v>2</v>
      </c>
      <c r="T33" s="33">
        <v>2</v>
      </c>
      <c r="U33" s="31">
        <v>5</v>
      </c>
      <c r="V33" s="24">
        <v>1</v>
      </c>
      <c r="W33" s="51">
        <v>1</v>
      </c>
      <c r="X33" s="25">
        <v>2</v>
      </c>
      <c r="Y33" s="33">
        <v>1</v>
      </c>
      <c r="Z33" s="31">
        <v>5</v>
      </c>
      <c r="AA33" s="24">
        <v>1</v>
      </c>
      <c r="AB33" s="25">
        <v>2</v>
      </c>
      <c r="AC33" s="25">
        <v>2</v>
      </c>
      <c r="AD33" s="33">
        <v>2</v>
      </c>
      <c r="AE33" s="8">
        <v>5</v>
      </c>
      <c r="AF33" s="9"/>
      <c r="AG33" s="9"/>
      <c r="AH33" s="9"/>
      <c r="AI33" s="10"/>
    </row>
    <row r="34" spans="1:35" ht="12.75">
      <c r="A34" s="31">
        <v>6</v>
      </c>
      <c r="B34" s="24">
        <v>2</v>
      </c>
      <c r="C34" s="25">
        <v>2</v>
      </c>
      <c r="D34" s="25">
        <v>2</v>
      </c>
      <c r="E34" s="33">
        <v>2</v>
      </c>
      <c r="F34" s="31">
        <v>6</v>
      </c>
      <c r="G34" s="24">
        <v>2</v>
      </c>
      <c r="H34" s="25">
        <v>2</v>
      </c>
      <c r="I34" s="25">
        <v>2</v>
      </c>
      <c r="J34" s="33">
        <v>2</v>
      </c>
      <c r="K34" s="31">
        <v>6</v>
      </c>
      <c r="L34" s="24">
        <v>2</v>
      </c>
      <c r="M34" s="25">
        <v>2</v>
      </c>
      <c r="N34" s="25">
        <v>2</v>
      </c>
      <c r="O34" s="33">
        <v>1</v>
      </c>
      <c r="P34" s="31">
        <v>6</v>
      </c>
      <c r="Q34" s="24">
        <v>2</v>
      </c>
      <c r="R34" s="25">
        <v>2</v>
      </c>
      <c r="S34" s="25">
        <v>2</v>
      </c>
      <c r="T34" s="33">
        <v>2</v>
      </c>
      <c r="U34" s="31">
        <v>6</v>
      </c>
      <c r="V34" s="24">
        <v>2</v>
      </c>
      <c r="W34" s="51">
        <v>2</v>
      </c>
      <c r="X34" s="25">
        <v>2</v>
      </c>
      <c r="Y34" s="33">
        <v>1</v>
      </c>
      <c r="Z34" s="31">
        <v>6</v>
      </c>
      <c r="AA34" s="24">
        <v>1</v>
      </c>
      <c r="AB34" s="25">
        <v>1</v>
      </c>
      <c r="AC34" s="25">
        <v>3</v>
      </c>
      <c r="AD34" s="33">
        <v>2</v>
      </c>
      <c r="AE34" s="8">
        <v>6</v>
      </c>
      <c r="AF34" s="9"/>
      <c r="AG34" s="9"/>
      <c r="AH34" s="9"/>
      <c r="AI34" s="10"/>
    </row>
    <row r="35" spans="1:35" ht="12.75">
      <c r="A35" s="31">
        <v>7</v>
      </c>
      <c r="B35" s="24">
        <v>2</v>
      </c>
      <c r="C35" s="25">
        <v>1</v>
      </c>
      <c r="D35" s="25">
        <v>2</v>
      </c>
      <c r="E35" s="33">
        <v>1</v>
      </c>
      <c r="F35" s="31">
        <v>7</v>
      </c>
      <c r="G35" s="24">
        <v>1</v>
      </c>
      <c r="H35" s="25">
        <v>1</v>
      </c>
      <c r="I35" s="25">
        <v>1</v>
      </c>
      <c r="J35" s="33">
        <v>1</v>
      </c>
      <c r="K35" s="31">
        <v>7</v>
      </c>
      <c r="L35" s="24">
        <v>2</v>
      </c>
      <c r="M35" s="25">
        <v>1</v>
      </c>
      <c r="N35" s="25">
        <v>1</v>
      </c>
      <c r="O35" s="33">
        <v>1</v>
      </c>
      <c r="P35" s="31">
        <v>7</v>
      </c>
      <c r="Q35" s="24">
        <v>1</v>
      </c>
      <c r="R35" s="25">
        <v>2</v>
      </c>
      <c r="S35" s="25">
        <v>1</v>
      </c>
      <c r="T35" s="33">
        <v>1</v>
      </c>
      <c r="U35" s="31">
        <v>7</v>
      </c>
      <c r="V35" s="24">
        <v>1</v>
      </c>
      <c r="W35" s="51">
        <v>1</v>
      </c>
      <c r="X35" s="25">
        <v>1</v>
      </c>
      <c r="Y35" s="33">
        <v>1</v>
      </c>
      <c r="Z35" s="31">
        <v>7</v>
      </c>
      <c r="AA35" s="24">
        <v>1</v>
      </c>
      <c r="AB35" s="25">
        <v>1</v>
      </c>
      <c r="AC35" s="25">
        <v>1</v>
      </c>
      <c r="AD35" s="33">
        <v>1</v>
      </c>
      <c r="AE35" s="8">
        <v>7</v>
      </c>
      <c r="AF35" s="9"/>
      <c r="AG35" s="9"/>
      <c r="AH35" s="9"/>
      <c r="AI35" s="10"/>
    </row>
    <row r="36" spans="1:35" ht="12.75">
      <c r="A36" s="31">
        <v>8</v>
      </c>
      <c r="B36" s="24">
        <v>1</v>
      </c>
      <c r="C36" s="25">
        <v>2</v>
      </c>
      <c r="D36" s="25">
        <v>2</v>
      </c>
      <c r="E36" s="33">
        <v>2</v>
      </c>
      <c r="F36" s="31">
        <v>8</v>
      </c>
      <c r="G36" s="24">
        <v>2</v>
      </c>
      <c r="H36" s="25">
        <v>1</v>
      </c>
      <c r="I36" s="25">
        <v>2</v>
      </c>
      <c r="J36" s="33">
        <v>4</v>
      </c>
      <c r="K36" s="31">
        <v>8</v>
      </c>
      <c r="L36" s="24">
        <v>1</v>
      </c>
      <c r="M36" s="25">
        <v>2</v>
      </c>
      <c r="N36" s="25">
        <v>2</v>
      </c>
      <c r="O36" s="33">
        <v>2</v>
      </c>
      <c r="P36" s="31">
        <v>8</v>
      </c>
      <c r="Q36" s="24">
        <v>2</v>
      </c>
      <c r="R36" s="25">
        <v>2</v>
      </c>
      <c r="S36" s="25">
        <v>2</v>
      </c>
      <c r="T36" s="33">
        <v>2</v>
      </c>
      <c r="U36" s="31">
        <v>8</v>
      </c>
      <c r="V36" s="24">
        <v>7</v>
      </c>
      <c r="W36" s="51">
        <v>1</v>
      </c>
      <c r="X36" s="25">
        <v>3</v>
      </c>
      <c r="Y36" s="33">
        <v>2</v>
      </c>
      <c r="Z36" s="31">
        <v>8</v>
      </c>
      <c r="AA36" s="24">
        <v>2</v>
      </c>
      <c r="AB36" s="25">
        <v>2</v>
      </c>
      <c r="AC36" s="25">
        <v>2</v>
      </c>
      <c r="AD36" s="33">
        <v>1</v>
      </c>
      <c r="AE36" s="8">
        <v>8</v>
      </c>
      <c r="AF36" s="9"/>
      <c r="AG36" s="9"/>
      <c r="AH36" s="9"/>
      <c r="AI36" s="10"/>
    </row>
    <row r="37" spans="1:35" ht="12.75">
      <c r="A37" s="31">
        <v>9</v>
      </c>
      <c r="B37" s="24">
        <v>1</v>
      </c>
      <c r="C37" s="25">
        <v>2</v>
      </c>
      <c r="D37" s="25">
        <v>2</v>
      </c>
      <c r="E37" s="33">
        <v>2</v>
      </c>
      <c r="F37" s="31">
        <v>9</v>
      </c>
      <c r="G37" s="24">
        <v>2</v>
      </c>
      <c r="H37" s="25">
        <v>1</v>
      </c>
      <c r="I37" s="25">
        <v>4</v>
      </c>
      <c r="J37" s="33">
        <v>3</v>
      </c>
      <c r="K37" s="31">
        <v>9</v>
      </c>
      <c r="L37" s="24">
        <v>1</v>
      </c>
      <c r="M37" s="25">
        <v>2</v>
      </c>
      <c r="N37" s="25">
        <v>2</v>
      </c>
      <c r="O37" s="33">
        <v>2</v>
      </c>
      <c r="P37" s="31">
        <v>9</v>
      </c>
      <c r="Q37" s="24">
        <v>3</v>
      </c>
      <c r="R37" s="25">
        <v>2</v>
      </c>
      <c r="S37" s="25">
        <v>2</v>
      </c>
      <c r="T37" s="33">
        <v>2</v>
      </c>
      <c r="U37" s="31">
        <v>9</v>
      </c>
      <c r="V37" s="24">
        <v>3</v>
      </c>
      <c r="W37" s="51">
        <v>5</v>
      </c>
      <c r="X37" s="25">
        <v>2</v>
      </c>
      <c r="Y37" s="33">
        <v>2</v>
      </c>
      <c r="Z37" s="31">
        <v>9</v>
      </c>
      <c r="AA37" s="24">
        <v>2</v>
      </c>
      <c r="AB37" s="25">
        <v>2</v>
      </c>
      <c r="AC37" s="25">
        <v>2</v>
      </c>
      <c r="AD37" s="33">
        <v>2</v>
      </c>
      <c r="AE37" s="8">
        <v>9</v>
      </c>
      <c r="AF37" s="9"/>
      <c r="AG37" s="9"/>
      <c r="AH37" s="9"/>
      <c r="AI37" s="10"/>
    </row>
    <row r="38" spans="1:35" ht="12.75">
      <c r="A38" s="31">
        <v>10</v>
      </c>
      <c r="B38" s="24">
        <v>2</v>
      </c>
      <c r="C38" s="25">
        <v>1</v>
      </c>
      <c r="D38" s="25">
        <v>2</v>
      </c>
      <c r="E38" s="33">
        <v>2</v>
      </c>
      <c r="F38" s="31">
        <v>10</v>
      </c>
      <c r="G38" s="24">
        <v>1</v>
      </c>
      <c r="H38" s="25">
        <v>1</v>
      </c>
      <c r="I38" s="25">
        <v>1</v>
      </c>
      <c r="J38" s="33">
        <v>2</v>
      </c>
      <c r="K38" s="31">
        <v>10</v>
      </c>
      <c r="L38" s="24">
        <v>1</v>
      </c>
      <c r="M38" s="25">
        <v>1</v>
      </c>
      <c r="N38" s="25">
        <v>2</v>
      </c>
      <c r="O38" s="33">
        <v>2</v>
      </c>
      <c r="P38" s="31">
        <v>10</v>
      </c>
      <c r="Q38" s="24">
        <v>2</v>
      </c>
      <c r="R38" s="25">
        <v>2</v>
      </c>
      <c r="S38" s="25">
        <v>2</v>
      </c>
      <c r="T38" s="33">
        <v>1</v>
      </c>
      <c r="U38" s="31">
        <v>10</v>
      </c>
      <c r="V38" s="24">
        <v>2</v>
      </c>
      <c r="W38" s="51">
        <v>2</v>
      </c>
      <c r="X38" s="25">
        <v>1</v>
      </c>
      <c r="Y38" s="33">
        <v>2</v>
      </c>
      <c r="Z38" s="31">
        <v>10</v>
      </c>
      <c r="AA38" s="24">
        <v>2</v>
      </c>
      <c r="AB38" s="25">
        <v>2</v>
      </c>
      <c r="AC38" s="25">
        <v>2</v>
      </c>
      <c r="AD38" s="33">
        <v>1</v>
      </c>
      <c r="AE38" s="8">
        <v>10</v>
      </c>
      <c r="AF38" s="9"/>
      <c r="AG38" s="9"/>
      <c r="AH38" s="9"/>
      <c r="AI38" s="10"/>
    </row>
    <row r="39" spans="1:35" ht="12.75">
      <c r="A39" s="31">
        <v>11</v>
      </c>
      <c r="B39" s="24">
        <v>1</v>
      </c>
      <c r="C39" s="25">
        <v>1</v>
      </c>
      <c r="D39" s="25">
        <v>1</v>
      </c>
      <c r="E39" s="33">
        <v>1</v>
      </c>
      <c r="F39" s="31">
        <v>11</v>
      </c>
      <c r="G39" s="24">
        <v>1</v>
      </c>
      <c r="H39" s="25">
        <v>1</v>
      </c>
      <c r="I39" s="25">
        <v>1</v>
      </c>
      <c r="J39" s="33">
        <v>1</v>
      </c>
      <c r="K39" s="31">
        <v>11</v>
      </c>
      <c r="L39" s="24">
        <v>1</v>
      </c>
      <c r="M39" s="25">
        <v>1</v>
      </c>
      <c r="N39" s="25">
        <v>1</v>
      </c>
      <c r="O39" s="33">
        <v>1</v>
      </c>
      <c r="P39" s="31">
        <v>11</v>
      </c>
      <c r="Q39" s="24">
        <v>1</v>
      </c>
      <c r="R39" s="25">
        <v>1</v>
      </c>
      <c r="S39" s="25">
        <v>1</v>
      </c>
      <c r="T39" s="33">
        <v>1</v>
      </c>
      <c r="U39" s="31">
        <v>11</v>
      </c>
      <c r="V39" s="24">
        <v>1</v>
      </c>
      <c r="W39" s="51">
        <v>1</v>
      </c>
      <c r="X39" s="25">
        <v>1</v>
      </c>
      <c r="Y39" s="33">
        <v>1</v>
      </c>
      <c r="Z39" s="31">
        <v>11</v>
      </c>
      <c r="AA39" s="24">
        <v>1</v>
      </c>
      <c r="AB39" s="25">
        <v>1</v>
      </c>
      <c r="AC39" s="25">
        <v>1</v>
      </c>
      <c r="AD39" s="33">
        <v>1</v>
      </c>
      <c r="AE39" s="8">
        <v>11</v>
      </c>
      <c r="AF39" s="9"/>
      <c r="AG39" s="9"/>
      <c r="AH39" s="9"/>
      <c r="AI39" s="10"/>
    </row>
    <row r="40" spans="1:35" ht="12.75">
      <c r="A40" s="31">
        <v>12</v>
      </c>
      <c r="B40" s="24">
        <v>2</v>
      </c>
      <c r="C40" s="25">
        <v>2</v>
      </c>
      <c r="D40" s="25">
        <v>2</v>
      </c>
      <c r="E40" s="33">
        <v>2</v>
      </c>
      <c r="F40" s="31">
        <v>12</v>
      </c>
      <c r="G40" s="24">
        <v>2</v>
      </c>
      <c r="H40" s="25">
        <v>2</v>
      </c>
      <c r="I40" s="25">
        <v>2</v>
      </c>
      <c r="J40" s="33">
        <v>2</v>
      </c>
      <c r="K40" s="31">
        <v>12</v>
      </c>
      <c r="L40" s="24">
        <v>2</v>
      </c>
      <c r="M40" s="25">
        <v>1</v>
      </c>
      <c r="N40" s="25">
        <v>2</v>
      </c>
      <c r="O40" s="33">
        <v>2</v>
      </c>
      <c r="P40" s="31">
        <v>12</v>
      </c>
      <c r="Q40" s="24">
        <v>2</v>
      </c>
      <c r="R40" s="25">
        <v>2</v>
      </c>
      <c r="S40" s="25">
        <v>2</v>
      </c>
      <c r="T40" s="33">
        <v>2</v>
      </c>
      <c r="U40" s="31">
        <v>12</v>
      </c>
      <c r="V40" s="24">
        <v>2</v>
      </c>
      <c r="W40" s="51">
        <v>2</v>
      </c>
      <c r="X40" s="25">
        <v>2</v>
      </c>
      <c r="Y40" s="33">
        <v>2</v>
      </c>
      <c r="Z40" s="31">
        <v>12</v>
      </c>
      <c r="AA40" s="24">
        <v>2</v>
      </c>
      <c r="AB40" s="25">
        <v>2</v>
      </c>
      <c r="AC40" s="25">
        <v>2</v>
      </c>
      <c r="AD40" s="33">
        <v>2</v>
      </c>
      <c r="AE40" s="8">
        <v>12</v>
      </c>
      <c r="AF40" s="9"/>
      <c r="AG40" s="9"/>
      <c r="AH40" s="9"/>
      <c r="AI40" s="10"/>
    </row>
    <row r="41" spans="1:35" ht="12.75">
      <c r="A41" s="31">
        <v>13</v>
      </c>
      <c r="B41" s="24">
        <v>2</v>
      </c>
      <c r="C41" s="25">
        <v>1</v>
      </c>
      <c r="D41" s="25">
        <v>2</v>
      </c>
      <c r="E41" s="33">
        <v>2</v>
      </c>
      <c r="F41" s="31">
        <v>13</v>
      </c>
      <c r="G41" s="24">
        <v>2</v>
      </c>
      <c r="H41" s="25">
        <v>1</v>
      </c>
      <c r="I41" s="25">
        <v>2</v>
      </c>
      <c r="J41" s="33">
        <v>2</v>
      </c>
      <c r="K41" s="31">
        <v>13</v>
      </c>
      <c r="L41" s="24">
        <v>3</v>
      </c>
      <c r="M41" s="25">
        <v>1</v>
      </c>
      <c r="N41" s="25">
        <v>2</v>
      </c>
      <c r="O41" s="33">
        <v>1</v>
      </c>
      <c r="P41" s="31">
        <v>13</v>
      </c>
      <c r="Q41" s="24">
        <v>2</v>
      </c>
      <c r="R41" s="25">
        <v>1</v>
      </c>
      <c r="S41" s="25">
        <v>1</v>
      </c>
      <c r="T41" s="33">
        <v>1</v>
      </c>
      <c r="U41" s="31">
        <v>13</v>
      </c>
      <c r="V41" s="24">
        <v>1</v>
      </c>
      <c r="W41" s="51">
        <v>2</v>
      </c>
      <c r="X41" s="25">
        <v>2</v>
      </c>
      <c r="Y41" s="33">
        <v>2</v>
      </c>
      <c r="Z41" s="31">
        <v>13</v>
      </c>
      <c r="AA41" s="24">
        <v>1</v>
      </c>
      <c r="AB41" s="25">
        <v>1</v>
      </c>
      <c r="AC41" s="25">
        <v>2</v>
      </c>
      <c r="AD41" s="33">
        <v>1</v>
      </c>
      <c r="AE41" s="8">
        <v>13</v>
      </c>
      <c r="AF41" s="9"/>
      <c r="AG41" s="9"/>
      <c r="AH41" s="9"/>
      <c r="AI41" s="10"/>
    </row>
    <row r="42" spans="1:35" ht="12.75">
      <c r="A42" s="31">
        <v>14</v>
      </c>
      <c r="B42" s="24">
        <v>1</v>
      </c>
      <c r="C42" s="25">
        <v>2</v>
      </c>
      <c r="D42" s="25">
        <v>1</v>
      </c>
      <c r="E42" s="33">
        <v>2</v>
      </c>
      <c r="F42" s="31">
        <v>14</v>
      </c>
      <c r="G42" s="24">
        <v>2</v>
      </c>
      <c r="H42" s="25">
        <v>2</v>
      </c>
      <c r="I42" s="25">
        <v>2</v>
      </c>
      <c r="J42" s="33">
        <v>2</v>
      </c>
      <c r="K42" s="31">
        <v>14</v>
      </c>
      <c r="L42" s="24">
        <v>1</v>
      </c>
      <c r="M42" s="25">
        <v>2</v>
      </c>
      <c r="N42" s="25">
        <v>2</v>
      </c>
      <c r="O42" s="33">
        <v>2</v>
      </c>
      <c r="P42" s="31">
        <v>14</v>
      </c>
      <c r="Q42" s="24">
        <v>2</v>
      </c>
      <c r="R42" s="25">
        <v>2</v>
      </c>
      <c r="S42" s="25">
        <v>1</v>
      </c>
      <c r="T42" s="33">
        <v>2</v>
      </c>
      <c r="U42" s="31">
        <v>14</v>
      </c>
      <c r="V42" s="24">
        <v>2</v>
      </c>
      <c r="W42" s="51">
        <v>2</v>
      </c>
      <c r="X42" s="25">
        <v>1</v>
      </c>
      <c r="Y42" s="33">
        <v>2</v>
      </c>
      <c r="Z42" s="31">
        <v>14</v>
      </c>
      <c r="AA42" s="24">
        <v>2</v>
      </c>
      <c r="AB42" s="25">
        <v>1</v>
      </c>
      <c r="AC42" s="25">
        <v>2</v>
      </c>
      <c r="AD42" s="33">
        <v>2</v>
      </c>
      <c r="AE42" s="8">
        <v>14</v>
      </c>
      <c r="AF42" s="9"/>
      <c r="AG42" s="9"/>
      <c r="AH42" s="9"/>
      <c r="AI42" s="10"/>
    </row>
    <row r="43" spans="1:35" ht="12.75">
      <c r="A43" s="31">
        <v>15</v>
      </c>
      <c r="B43" s="24">
        <v>1</v>
      </c>
      <c r="C43" s="25">
        <v>2</v>
      </c>
      <c r="D43" s="25">
        <v>2</v>
      </c>
      <c r="E43" s="33">
        <v>3</v>
      </c>
      <c r="F43" s="31">
        <v>15</v>
      </c>
      <c r="G43" s="24">
        <v>1</v>
      </c>
      <c r="H43" s="25">
        <v>2</v>
      </c>
      <c r="I43" s="25">
        <v>2</v>
      </c>
      <c r="J43" s="33">
        <v>3</v>
      </c>
      <c r="K43" s="31">
        <v>15</v>
      </c>
      <c r="L43" s="24">
        <v>2</v>
      </c>
      <c r="M43" s="25">
        <v>3</v>
      </c>
      <c r="N43" s="25">
        <v>2</v>
      </c>
      <c r="O43" s="33">
        <v>3</v>
      </c>
      <c r="P43" s="31">
        <v>15</v>
      </c>
      <c r="Q43" s="24">
        <v>2</v>
      </c>
      <c r="R43" s="25">
        <v>2</v>
      </c>
      <c r="S43" s="25">
        <v>2</v>
      </c>
      <c r="T43" s="33">
        <v>2</v>
      </c>
      <c r="U43" s="31">
        <v>15</v>
      </c>
      <c r="V43" s="24">
        <v>3</v>
      </c>
      <c r="W43" s="51">
        <v>3</v>
      </c>
      <c r="X43" s="25">
        <v>2</v>
      </c>
      <c r="Y43" s="33">
        <v>5</v>
      </c>
      <c r="Z43" s="31">
        <v>15</v>
      </c>
      <c r="AA43" s="24">
        <v>2</v>
      </c>
      <c r="AB43" s="25">
        <v>2</v>
      </c>
      <c r="AC43" s="25">
        <v>2</v>
      </c>
      <c r="AD43" s="33">
        <v>5</v>
      </c>
      <c r="AE43" s="8">
        <v>15</v>
      </c>
      <c r="AF43" s="9"/>
      <c r="AG43" s="9"/>
      <c r="AH43" s="9"/>
      <c r="AI43" s="10"/>
    </row>
    <row r="44" spans="1:35" ht="12.75">
      <c r="A44" s="31">
        <v>16</v>
      </c>
      <c r="B44" s="24">
        <v>2</v>
      </c>
      <c r="C44" s="25">
        <v>2</v>
      </c>
      <c r="D44" s="25">
        <v>2</v>
      </c>
      <c r="E44" s="33">
        <v>2</v>
      </c>
      <c r="F44" s="31">
        <v>16</v>
      </c>
      <c r="G44" s="24">
        <v>2</v>
      </c>
      <c r="H44" s="25">
        <v>2</v>
      </c>
      <c r="I44" s="25">
        <v>3</v>
      </c>
      <c r="J44" s="33">
        <v>2</v>
      </c>
      <c r="K44" s="31">
        <v>16</v>
      </c>
      <c r="L44" s="24">
        <v>2</v>
      </c>
      <c r="M44" s="25">
        <v>3</v>
      </c>
      <c r="N44" s="25">
        <v>1</v>
      </c>
      <c r="O44" s="33">
        <v>2</v>
      </c>
      <c r="P44" s="31">
        <v>16</v>
      </c>
      <c r="Q44" s="24">
        <v>1</v>
      </c>
      <c r="R44" s="25">
        <v>2</v>
      </c>
      <c r="S44" s="25">
        <v>1</v>
      </c>
      <c r="T44" s="33">
        <v>2</v>
      </c>
      <c r="U44" s="31">
        <v>16</v>
      </c>
      <c r="V44" s="24">
        <v>2</v>
      </c>
      <c r="W44" s="51">
        <v>2</v>
      </c>
      <c r="X44" s="25">
        <v>2</v>
      </c>
      <c r="Y44" s="33">
        <v>1</v>
      </c>
      <c r="Z44" s="31">
        <v>16</v>
      </c>
      <c r="AA44" s="24">
        <v>2</v>
      </c>
      <c r="AB44" s="25">
        <v>2</v>
      </c>
      <c r="AC44" s="25">
        <v>2</v>
      </c>
      <c r="AD44" s="33">
        <v>2</v>
      </c>
      <c r="AE44" s="8">
        <v>16</v>
      </c>
      <c r="AF44" s="9"/>
      <c r="AG44" s="9"/>
      <c r="AH44" s="9"/>
      <c r="AI44" s="10"/>
    </row>
    <row r="45" spans="1:35" ht="12.75">
      <c r="A45" s="31">
        <v>17</v>
      </c>
      <c r="B45" s="24">
        <v>2</v>
      </c>
      <c r="C45" s="25">
        <v>2</v>
      </c>
      <c r="D45" s="25">
        <v>2</v>
      </c>
      <c r="E45" s="33">
        <v>1</v>
      </c>
      <c r="F45" s="31">
        <v>17</v>
      </c>
      <c r="G45" s="24">
        <v>1</v>
      </c>
      <c r="H45" s="25">
        <v>2</v>
      </c>
      <c r="I45" s="25">
        <v>1</v>
      </c>
      <c r="J45" s="33">
        <v>1</v>
      </c>
      <c r="K45" s="31">
        <v>17</v>
      </c>
      <c r="L45" s="24">
        <v>1</v>
      </c>
      <c r="M45" s="25">
        <v>1</v>
      </c>
      <c r="N45" s="25">
        <v>2</v>
      </c>
      <c r="O45" s="33">
        <v>1</v>
      </c>
      <c r="P45" s="31">
        <v>17</v>
      </c>
      <c r="Q45" s="24">
        <v>2</v>
      </c>
      <c r="R45" s="25">
        <v>2</v>
      </c>
      <c r="S45" s="25">
        <v>2</v>
      </c>
      <c r="T45" s="33">
        <v>2</v>
      </c>
      <c r="U45" s="31">
        <v>17</v>
      </c>
      <c r="V45" s="24">
        <v>1</v>
      </c>
      <c r="W45" s="51">
        <v>1</v>
      </c>
      <c r="X45" s="25">
        <v>2</v>
      </c>
      <c r="Y45" s="33">
        <v>1</v>
      </c>
      <c r="Z45" s="31">
        <v>17</v>
      </c>
      <c r="AA45" s="24">
        <v>2</v>
      </c>
      <c r="AB45" s="25">
        <v>2</v>
      </c>
      <c r="AC45" s="25">
        <v>2</v>
      </c>
      <c r="AD45" s="33">
        <v>1</v>
      </c>
      <c r="AE45" s="8">
        <v>17</v>
      </c>
      <c r="AF45" s="9"/>
      <c r="AG45" s="9"/>
      <c r="AH45" s="9"/>
      <c r="AI45" s="10"/>
    </row>
    <row r="46" spans="1:35" ht="12.75">
      <c r="A46" s="34">
        <v>18</v>
      </c>
      <c r="B46" s="48">
        <v>1</v>
      </c>
      <c r="C46" s="49">
        <v>1</v>
      </c>
      <c r="D46" s="49">
        <v>1</v>
      </c>
      <c r="E46" s="35">
        <v>1</v>
      </c>
      <c r="F46" s="34">
        <v>18</v>
      </c>
      <c r="G46" s="48">
        <v>1</v>
      </c>
      <c r="H46" s="49">
        <v>1</v>
      </c>
      <c r="I46" s="49">
        <v>1</v>
      </c>
      <c r="J46" s="35">
        <v>1</v>
      </c>
      <c r="K46" s="34">
        <v>18</v>
      </c>
      <c r="L46" s="48">
        <v>1</v>
      </c>
      <c r="M46" s="49">
        <v>1</v>
      </c>
      <c r="N46" s="49">
        <v>1</v>
      </c>
      <c r="O46" s="35">
        <v>1</v>
      </c>
      <c r="P46" s="34">
        <v>18</v>
      </c>
      <c r="Q46" s="48">
        <v>1</v>
      </c>
      <c r="R46" s="49">
        <v>1</v>
      </c>
      <c r="S46" s="49">
        <v>1</v>
      </c>
      <c r="T46" s="35">
        <v>1</v>
      </c>
      <c r="U46" s="34">
        <v>18</v>
      </c>
      <c r="V46" s="48">
        <v>1</v>
      </c>
      <c r="W46" s="52">
        <v>4</v>
      </c>
      <c r="X46" s="49">
        <v>7</v>
      </c>
      <c r="Y46" s="35">
        <v>4</v>
      </c>
      <c r="Z46" s="34">
        <v>18</v>
      </c>
      <c r="AA46" s="48">
        <v>1</v>
      </c>
      <c r="AB46" s="49">
        <v>1</v>
      </c>
      <c r="AC46" s="49">
        <v>1</v>
      </c>
      <c r="AD46" s="35">
        <v>1</v>
      </c>
      <c r="AE46" s="8">
        <v>18</v>
      </c>
      <c r="AF46" s="9"/>
      <c r="AG46" s="9"/>
      <c r="AH46" s="9"/>
      <c r="AI46" s="10"/>
    </row>
    <row r="47" spans="1:35" ht="13.5" thickBot="1">
      <c r="A47" s="36" t="s">
        <v>0</v>
      </c>
      <c r="B47" s="26">
        <f>SUM(B29:B46)</f>
        <v>29</v>
      </c>
      <c r="C47" s="27">
        <f>SUM(C29:C46)</f>
        <v>28</v>
      </c>
      <c r="D47" s="27">
        <f>SUM(D29:D46)</f>
        <v>32</v>
      </c>
      <c r="E47" s="37">
        <f>SUM(E29:E46)</f>
        <v>30</v>
      </c>
      <c r="F47" s="36" t="s">
        <v>0</v>
      </c>
      <c r="G47" s="26">
        <f>SUM(G29:G46)</f>
        <v>28</v>
      </c>
      <c r="H47" s="27">
        <f>SUM(H29:H46)</f>
        <v>29</v>
      </c>
      <c r="I47" s="27">
        <f>SUM(I29:I46)</f>
        <v>32</v>
      </c>
      <c r="J47" s="37">
        <f>SUM(J29:J46)</f>
        <v>34</v>
      </c>
      <c r="K47" s="36" t="s">
        <v>0</v>
      </c>
      <c r="L47" s="26">
        <f>SUM(L29:L46)</f>
        <v>31</v>
      </c>
      <c r="M47" s="27">
        <f>SUM(M29:M46)</f>
        <v>27</v>
      </c>
      <c r="N47" s="27">
        <f>SUM(N29:N46)</f>
        <v>28</v>
      </c>
      <c r="O47" s="37">
        <f>SUM(O29:O46)</f>
        <v>28</v>
      </c>
      <c r="P47" s="36" t="s">
        <v>0</v>
      </c>
      <c r="Q47" s="26">
        <f>SUM(Q29:Q46)</f>
        <v>33</v>
      </c>
      <c r="R47" s="27">
        <f>SUM(R29:R46)</f>
        <v>29</v>
      </c>
      <c r="S47" s="27">
        <f>SUM(S29:S46)</f>
        <v>26</v>
      </c>
      <c r="T47" s="37">
        <f>SUM(T29:T46)</f>
        <v>30</v>
      </c>
      <c r="U47" s="36" t="s">
        <v>0</v>
      </c>
      <c r="V47" s="26">
        <f>SUM(V29:V46)</f>
        <v>37</v>
      </c>
      <c r="W47" s="27">
        <f>SUM(W29:W46)</f>
        <v>34</v>
      </c>
      <c r="X47" s="27">
        <f>SUM(X29:X46)</f>
        <v>37</v>
      </c>
      <c r="Y47" s="37">
        <f>SUM(Y29:Y46)</f>
        <v>36</v>
      </c>
      <c r="Z47" s="36" t="s">
        <v>0</v>
      </c>
      <c r="AA47" s="26">
        <f>SUM(AA29:AA46)</f>
        <v>29</v>
      </c>
      <c r="AB47" s="27">
        <f>SUM(AB29:AB46)</f>
        <v>28</v>
      </c>
      <c r="AC47" s="27">
        <f>SUM(AC29:AC46)</f>
        <v>31</v>
      </c>
      <c r="AD47" s="37">
        <f>SUM(AD29:AD46)</f>
        <v>32</v>
      </c>
      <c r="AE47" s="14" t="s">
        <v>0</v>
      </c>
      <c r="AF47" s="15">
        <f>SUM(AF29:AF46)</f>
        <v>0</v>
      </c>
      <c r="AG47" s="15">
        <f>SUM(AG29:AG46)</f>
        <v>0</v>
      </c>
      <c r="AH47" s="15">
        <f>SUM(AH29:AH46)</f>
        <v>0</v>
      </c>
      <c r="AI47" s="16">
        <f>SUM(AI29:AI46)</f>
        <v>0</v>
      </c>
    </row>
    <row r="48" spans="1:35" ht="14.25" thickBot="1" thickTop="1">
      <c r="A48" s="38"/>
      <c r="B48" s="39"/>
      <c r="C48" s="39"/>
      <c r="D48" s="39"/>
      <c r="E48" s="19">
        <f>SUM(B47:E47)</f>
        <v>119</v>
      </c>
      <c r="F48" s="38"/>
      <c r="G48" s="39"/>
      <c r="H48" s="39"/>
      <c r="I48" s="39"/>
      <c r="J48" s="19">
        <f>SUM(G47:J47)</f>
        <v>123</v>
      </c>
      <c r="K48" s="38"/>
      <c r="L48" s="39"/>
      <c r="M48" s="39"/>
      <c r="N48" s="39"/>
      <c r="O48" s="19">
        <f>SUM(L47:O47)</f>
        <v>114</v>
      </c>
      <c r="P48" s="38"/>
      <c r="Q48" s="39"/>
      <c r="R48" s="39"/>
      <c r="S48" s="39"/>
      <c r="T48" s="19">
        <f>SUM(Q47:T47)</f>
        <v>118</v>
      </c>
      <c r="U48" s="38"/>
      <c r="V48" s="39"/>
      <c r="W48" s="39"/>
      <c r="X48" s="39"/>
      <c r="Y48" s="19">
        <f>SUM(V47:Y47)</f>
        <v>144</v>
      </c>
      <c r="Z48" s="38"/>
      <c r="AA48" s="39"/>
      <c r="AB48" s="39"/>
      <c r="AC48" s="39"/>
      <c r="AD48" s="19">
        <f>SUM(AA47:AD47)</f>
        <v>120</v>
      </c>
      <c r="AE48" s="8"/>
      <c r="AF48" s="9"/>
      <c r="AG48" s="9"/>
      <c r="AH48" s="9"/>
      <c r="AI48" s="10">
        <f>SUM(AF47:AI47)</f>
        <v>0</v>
      </c>
    </row>
    <row r="49" spans="1:35" ht="12.75" hidden="1">
      <c r="A49" s="11"/>
      <c r="B49" s="12">
        <v>1</v>
      </c>
      <c r="C49" s="12">
        <v>1</v>
      </c>
      <c r="D49" s="12">
        <v>1</v>
      </c>
      <c r="E49" s="13">
        <v>1</v>
      </c>
      <c r="F49" s="11"/>
      <c r="G49" s="12">
        <v>1</v>
      </c>
      <c r="H49" s="12">
        <v>1</v>
      </c>
      <c r="I49" s="12">
        <v>1</v>
      </c>
      <c r="J49" s="13">
        <v>1</v>
      </c>
      <c r="K49" s="11"/>
      <c r="L49" s="12">
        <v>1</v>
      </c>
      <c r="M49" s="12">
        <v>1</v>
      </c>
      <c r="N49" s="12">
        <v>1</v>
      </c>
      <c r="O49" s="13">
        <v>1</v>
      </c>
      <c r="P49" s="11"/>
      <c r="Q49" s="12">
        <v>1</v>
      </c>
      <c r="R49" s="12">
        <v>1</v>
      </c>
      <c r="S49" s="12">
        <v>1</v>
      </c>
      <c r="T49" s="13">
        <v>1</v>
      </c>
      <c r="U49" s="11"/>
      <c r="V49" s="12">
        <v>1</v>
      </c>
      <c r="W49" s="12">
        <v>1</v>
      </c>
      <c r="X49" s="12">
        <v>1</v>
      </c>
      <c r="Y49" s="13">
        <v>1</v>
      </c>
      <c r="Z49" s="11"/>
      <c r="AA49" s="12">
        <v>1</v>
      </c>
      <c r="AB49" s="12">
        <v>1</v>
      </c>
      <c r="AC49" s="12">
        <v>1</v>
      </c>
      <c r="AD49" s="13">
        <v>1</v>
      </c>
      <c r="AE49" s="11"/>
      <c r="AF49" s="12">
        <v>1</v>
      </c>
      <c r="AG49" s="12">
        <v>1</v>
      </c>
      <c r="AH49" s="12">
        <v>1</v>
      </c>
      <c r="AI49" s="13">
        <v>1</v>
      </c>
    </row>
    <row r="51" ht="13.5" thickBot="1">
      <c r="A51" s="1" t="str">
        <f>'[1]V31'!$Y$14</f>
        <v>Reinickendorfer MGC Berlin</v>
      </c>
    </row>
    <row r="52" spans="1:42" ht="12.75">
      <c r="A52" s="28"/>
      <c r="B52" s="56" t="str">
        <f>'[1]V31'!$F$19</f>
        <v>Tusch</v>
      </c>
      <c r="C52" s="57"/>
      <c r="D52" s="57"/>
      <c r="E52" s="58"/>
      <c r="F52" s="28"/>
      <c r="G52" s="56" t="str">
        <f>'[1]V31'!$F$20</f>
        <v>Tangl</v>
      </c>
      <c r="H52" s="57"/>
      <c r="I52" s="57"/>
      <c r="J52" s="58"/>
      <c r="K52" s="28"/>
      <c r="L52" s="56" t="str">
        <f>'[1]V31'!$F$21&amp;" / Becker"</f>
        <v>Georgi / Becker</v>
      </c>
      <c r="M52" s="57"/>
      <c r="N52" s="57"/>
      <c r="O52" s="58"/>
      <c r="P52" s="28"/>
      <c r="Q52" s="56" t="str">
        <f>'[1]V31'!$F$22</f>
        <v>Seilz</v>
      </c>
      <c r="R52" s="57"/>
      <c r="S52" s="57"/>
      <c r="T52" s="58"/>
      <c r="U52" s="28"/>
      <c r="V52" s="56" t="str">
        <f>'[1]V31'!$F$23</f>
        <v>Sielaff</v>
      </c>
      <c r="W52" s="57"/>
      <c r="X52" s="57"/>
      <c r="Y52" s="58"/>
      <c r="Z52" s="28"/>
      <c r="AA52" s="56" t="str">
        <f>'[1]V31'!$F$24</f>
        <v>Deider</v>
      </c>
      <c r="AB52" s="57"/>
      <c r="AC52" s="57"/>
      <c r="AD52" s="58"/>
      <c r="AE52" s="17"/>
      <c r="AF52" s="59"/>
      <c r="AG52" s="59"/>
      <c r="AH52" s="59"/>
      <c r="AI52" s="60"/>
      <c r="AJ52" s="55"/>
      <c r="AK52" s="55"/>
      <c r="AL52" s="55"/>
      <c r="AN52" s="55"/>
      <c r="AO52" s="55"/>
      <c r="AP52" s="55"/>
    </row>
    <row r="53" spans="1:35" ht="12.75">
      <c r="A53" s="29" t="s">
        <v>1</v>
      </c>
      <c r="B53" s="20">
        <v>1</v>
      </c>
      <c r="C53" s="21">
        <v>2</v>
      </c>
      <c r="D53" s="21">
        <v>3</v>
      </c>
      <c r="E53" s="30">
        <v>4</v>
      </c>
      <c r="F53" s="29" t="s">
        <v>1</v>
      </c>
      <c r="G53" s="20">
        <v>1</v>
      </c>
      <c r="H53" s="21">
        <v>2</v>
      </c>
      <c r="I53" s="21">
        <v>3</v>
      </c>
      <c r="J53" s="30">
        <v>4</v>
      </c>
      <c r="K53" s="29" t="s">
        <v>1</v>
      </c>
      <c r="L53" s="20">
        <v>1</v>
      </c>
      <c r="M53" s="21">
        <v>2</v>
      </c>
      <c r="N53" s="21">
        <v>3</v>
      </c>
      <c r="O53" s="30">
        <v>4</v>
      </c>
      <c r="P53" s="29" t="s">
        <v>1</v>
      </c>
      <c r="Q53" s="20">
        <v>1</v>
      </c>
      <c r="R53" s="21">
        <v>2</v>
      </c>
      <c r="S53" s="21">
        <v>3</v>
      </c>
      <c r="T53" s="30">
        <v>4</v>
      </c>
      <c r="U53" s="29" t="s">
        <v>1</v>
      </c>
      <c r="V53" s="20">
        <v>1</v>
      </c>
      <c r="W53" s="21">
        <v>2</v>
      </c>
      <c r="X53" s="21">
        <v>3</v>
      </c>
      <c r="Y53" s="30">
        <v>4</v>
      </c>
      <c r="Z53" s="29" t="s">
        <v>1</v>
      </c>
      <c r="AA53" s="20">
        <v>1</v>
      </c>
      <c r="AB53" s="21">
        <v>2</v>
      </c>
      <c r="AC53" s="21">
        <v>3</v>
      </c>
      <c r="AD53" s="30">
        <v>4</v>
      </c>
      <c r="AE53" s="5" t="s">
        <v>1</v>
      </c>
      <c r="AF53" s="6">
        <v>1</v>
      </c>
      <c r="AG53" s="6">
        <v>2</v>
      </c>
      <c r="AH53" s="6">
        <v>3</v>
      </c>
      <c r="AI53" s="7">
        <v>4</v>
      </c>
    </row>
    <row r="54" spans="1:35" ht="12.75">
      <c r="A54" s="31">
        <v>1</v>
      </c>
      <c r="B54" s="22">
        <v>2</v>
      </c>
      <c r="C54" s="23">
        <v>1</v>
      </c>
      <c r="D54" s="23">
        <v>2</v>
      </c>
      <c r="E54" s="32">
        <v>2</v>
      </c>
      <c r="F54" s="31">
        <v>1</v>
      </c>
      <c r="G54" s="22">
        <v>1</v>
      </c>
      <c r="H54" s="23">
        <v>1</v>
      </c>
      <c r="I54" s="23">
        <v>1</v>
      </c>
      <c r="J54" s="32">
        <v>2</v>
      </c>
      <c r="K54" s="31">
        <v>1</v>
      </c>
      <c r="L54" s="22">
        <v>2</v>
      </c>
      <c r="M54" s="23">
        <v>2</v>
      </c>
      <c r="N54" s="23">
        <v>2</v>
      </c>
      <c r="O54" s="32">
        <v>2</v>
      </c>
      <c r="P54" s="31">
        <v>1</v>
      </c>
      <c r="Q54" s="22">
        <v>1</v>
      </c>
      <c r="R54" s="23">
        <v>1</v>
      </c>
      <c r="S54" s="23">
        <v>2</v>
      </c>
      <c r="T54" s="32">
        <v>1</v>
      </c>
      <c r="U54" s="31">
        <v>1</v>
      </c>
      <c r="V54" s="22">
        <v>1</v>
      </c>
      <c r="W54" s="23">
        <v>2</v>
      </c>
      <c r="X54" s="23">
        <v>2</v>
      </c>
      <c r="Y54" s="32">
        <v>1</v>
      </c>
      <c r="Z54" s="31">
        <v>1</v>
      </c>
      <c r="AA54" s="22">
        <v>2</v>
      </c>
      <c r="AB54" s="23">
        <v>2</v>
      </c>
      <c r="AC54" s="23">
        <v>1</v>
      </c>
      <c r="AD54" s="32">
        <v>2</v>
      </c>
      <c r="AE54" s="8">
        <v>1</v>
      </c>
      <c r="AF54" s="9"/>
      <c r="AG54" s="9"/>
      <c r="AH54" s="9"/>
      <c r="AI54" s="10"/>
    </row>
    <row r="55" spans="1:35" ht="12.75">
      <c r="A55" s="31">
        <v>2</v>
      </c>
      <c r="B55" s="24">
        <v>2</v>
      </c>
      <c r="C55" s="25">
        <v>1</v>
      </c>
      <c r="D55" s="25">
        <v>2</v>
      </c>
      <c r="E55" s="33">
        <v>1</v>
      </c>
      <c r="F55" s="31">
        <v>2</v>
      </c>
      <c r="G55" s="24">
        <v>2</v>
      </c>
      <c r="H55" s="25">
        <v>1</v>
      </c>
      <c r="I55" s="25">
        <v>2</v>
      </c>
      <c r="J55" s="33">
        <v>1</v>
      </c>
      <c r="K55" s="31">
        <v>2</v>
      </c>
      <c r="L55" s="24">
        <v>2</v>
      </c>
      <c r="M55" s="25">
        <v>1</v>
      </c>
      <c r="N55" s="25">
        <v>3</v>
      </c>
      <c r="O55" s="33">
        <v>3</v>
      </c>
      <c r="P55" s="31">
        <v>2</v>
      </c>
      <c r="Q55" s="24">
        <v>1</v>
      </c>
      <c r="R55" s="25">
        <v>1</v>
      </c>
      <c r="S55" s="25">
        <v>2</v>
      </c>
      <c r="T55" s="33">
        <v>2</v>
      </c>
      <c r="U55" s="31">
        <v>2</v>
      </c>
      <c r="V55" s="24">
        <v>3</v>
      </c>
      <c r="W55" s="25">
        <v>1</v>
      </c>
      <c r="X55" s="25">
        <v>3</v>
      </c>
      <c r="Y55" s="33">
        <v>1</v>
      </c>
      <c r="Z55" s="31">
        <v>2</v>
      </c>
      <c r="AA55" s="24">
        <v>1</v>
      </c>
      <c r="AB55" s="25">
        <v>2</v>
      </c>
      <c r="AC55" s="25">
        <v>2</v>
      </c>
      <c r="AD55" s="33">
        <v>1</v>
      </c>
      <c r="AE55" s="8">
        <v>2</v>
      </c>
      <c r="AF55" s="9"/>
      <c r="AG55" s="9"/>
      <c r="AH55" s="9"/>
      <c r="AI55" s="10"/>
    </row>
    <row r="56" spans="1:35" ht="13.5" thickBot="1">
      <c r="A56" s="31">
        <v>3</v>
      </c>
      <c r="B56" s="24">
        <v>1</v>
      </c>
      <c r="C56" s="25">
        <v>1</v>
      </c>
      <c r="D56" s="25">
        <v>1</v>
      </c>
      <c r="E56" s="33">
        <v>2</v>
      </c>
      <c r="F56" s="31">
        <v>3</v>
      </c>
      <c r="G56" s="24">
        <v>1</v>
      </c>
      <c r="H56" s="25">
        <v>2</v>
      </c>
      <c r="I56" s="25">
        <v>1</v>
      </c>
      <c r="J56" s="33">
        <v>1</v>
      </c>
      <c r="K56" s="31">
        <v>3</v>
      </c>
      <c r="L56" s="24">
        <v>1</v>
      </c>
      <c r="M56" s="25">
        <v>1</v>
      </c>
      <c r="N56" s="25">
        <v>2</v>
      </c>
      <c r="O56" s="33">
        <v>1</v>
      </c>
      <c r="P56" s="31">
        <v>3</v>
      </c>
      <c r="Q56" s="24">
        <v>1</v>
      </c>
      <c r="R56" s="25">
        <v>1</v>
      </c>
      <c r="S56" s="25">
        <v>1</v>
      </c>
      <c r="T56" s="33">
        <v>2</v>
      </c>
      <c r="U56" s="31">
        <v>3</v>
      </c>
      <c r="V56" s="24">
        <v>2</v>
      </c>
      <c r="W56" s="25">
        <v>1</v>
      </c>
      <c r="X56" s="25">
        <v>2</v>
      </c>
      <c r="Y56" s="33">
        <v>1</v>
      </c>
      <c r="Z56" s="31">
        <v>3</v>
      </c>
      <c r="AA56" s="24">
        <v>2</v>
      </c>
      <c r="AB56" s="25">
        <v>1</v>
      </c>
      <c r="AC56" s="25">
        <v>1</v>
      </c>
      <c r="AD56" s="33">
        <v>1</v>
      </c>
      <c r="AE56" s="8">
        <v>3</v>
      </c>
      <c r="AF56" s="9"/>
      <c r="AG56" s="9"/>
      <c r="AH56" s="9"/>
      <c r="AI56" s="10"/>
    </row>
    <row r="57" spans="1:35" ht="13.5" thickBot="1">
      <c r="A57" s="31">
        <v>4</v>
      </c>
      <c r="B57" s="24">
        <v>3</v>
      </c>
      <c r="C57" s="25">
        <v>1</v>
      </c>
      <c r="D57" s="25">
        <v>3</v>
      </c>
      <c r="E57" s="33">
        <v>3</v>
      </c>
      <c r="F57" s="31">
        <v>4</v>
      </c>
      <c r="G57" s="24">
        <v>2</v>
      </c>
      <c r="H57" s="25">
        <v>5</v>
      </c>
      <c r="I57" s="25">
        <v>1</v>
      </c>
      <c r="J57" s="33">
        <v>2</v>
      </c>
      <c r="K57" s="31">
        <v>4</v>
      </c>
      <c r="L57" s="24">
        <v>1</v>
      </c>
      <c r="M57" s="25">
        <v>1</v>
      </c>
      <c r="N57" s="53">
        <f>2+1</f>
        <v>3</v>
      </c>
      <c r="O57" s="33">
        <v>2</v>
      </c>
      <c r="P57" s="31">
        <v>4</v>
      </c>
      <c r="Q57" s="24">
        <v>1</v>
      </c>
      <c r="R57" s="25">
        <v>1</v>
      </c>
      <c r="S57" s="25">
        <v>2</v>
      </c>
      <c r="T57" s="33">
        <v>1</v>
      </c>
      <c r="U57" s="31">
        <v>4</v>
      </c>
      <c r="V57" s="24">
        <v>1</v>
      </c>
      <c r="W57" s="25">
        <v>1</v>
      </c>
      <c r="X57" s="25">
        <v>2</v>
      </c>
      <c r="Y57" s="33">
        <v>5</v>
      </c>
      <c r="Z57" s="31">
        <v>4</v>
      </c>
      <c r="AA57" s="24">
        <v>2</v>
      </c>
      <c r="AB57" s="25">
        <v>2</v>
      </c>
      <c r="AC57" s="25">
        <v>6</v>
      </c>
      <c r="AD57" s="33">
        <v>2</v>
      </c>
      <c r="AE57" s="8">
        <v>4</v>
      </c>
      <c r="AF57" s="9"/>
      <c r="AG57" s="9"/>
      <c r="AH57" s="9"/>
      <c r="AI57" s="10"/>
    </row>
    <row r="58" spans="1:35" ht="12.75">
      <c r="A58" s="31">
        <v>5</v>
      </c>
      <c r="B58" s="24">
        <v>2</v>
      </c>
      <c r="C58" s="25">
        <v>1</v>
      </c>
      <c r="D58" s="25">
        <v>1</v>
      </c>
      <c r="E58" s="33">
        <v>2</v>
      </c>
      <c r="F58" s="31">
        <v>5</v>
      </c>
      <c r="G58" s="24">
        <v>1</v>
      </c>
      <c r="H58" s="25">
        <v>1</v>
      </c>
      <c r="I58" s="25">
        <v>2</v>
      </c>
      <c r="J58" s="33">
        <v>1</v>
      </c>
      <c r="K58" s="31">
        <v>5</v>
      </c>
      <c r="L58" s="24">
        <v>2</v>
      </c>
      <c r="M58" s="25">
        <v>4</v>
      </c>
      <c r="N58" s="25">
        <v>2</v>
      </c>
      <c r="O58" s="33">
        <v>2</v>
      </c>
      <c r="P58" s="31">
        <v>5</v>
      </c>
      <c r="Q58" s="24">
        <v>2</v>
      </c>
      <c r="R58" s="25">
        <v>1</v>
      </c>
      <c r="S58" s="25">
        <v>2</v>
      </c>
      <c r="T58" s="33">
        <v>1</v>
      </c>
      <c r="U58" s="31">
        <v>5</v>
      </c>
      <c r="V58" s="24">
        <v>2</v>
      </c>
      <c r="W58" s="25">
        <v>4</v>
      </c>
      <c r="X58" s="25">
        <v>3</v>
      </c>
      <c r="Y58" s="33">
        <v>2</v>
      </c>
      <c r="Z58" s="31">
        <v>5</v>
      </c>
      <c r="AA58" s="24">
        <v>2</v>
      </c>
      <c r="AB58" s="25">
        <v>2</v>
      </c>
      <c r="AC58" s="25">
        <v>1</v>
      </c>
      <c r="AD58" s="33">
        <v>2</v>
      </c>
      <c r="AE58" s="8">
        <v>5</v>
      </c>
      <c r="AF58" s="9"/>
      <c r="AG58" s="9"/>
      <c r="AH58" s="9"/>
      <c r="AI58" s="10"/>
    </row>
    <row r="59" spans="1:35" ht="12.75">
      <c r="A59" s="31">
        <v>6</v>
      </c>
      <c r="B59" s="24">
        <v>1</v>
      </c>
      <c r="C59" s="25">
        <v>2</v>
      </c>
      <c r="D59" s="25">
        <v>2</v>
      </c>
      <c r="E59" s="33">
        <v>2</v>
      </c>
      <c r="F59" s="31">
        <v>6</v>
      </c>
      <c r="G59" s="24">
        <v>1</v>
      </c>
      <c r="H59" s="25">
        <v>1</v>
      </c>
      <c r="I59" s="25">
        <v>2</v>
      </c>
      <c r="J59" s="33">
        <v>1</v>
      </c>
      <c r="K59" s="31">
        <v>6</v>
      </c>
      <c r="L59" s="24">
        <v>1</v>
      </c>
      <c r="M59" s="25">
        <v>2</v>
      </c>
      <c r="N59" s="25">
        <v>2</v>
      </c>
      <c r="O59" s="33">
        <v>2</v>
      </c>
      <c r="P59" s="31">
        <v>6</v>
      </c>
      <c r="Q59" s="24">
        <v>2</v>
      </c>
      <c r="R59" s="25">
        <v>3</v>
      </c>
      <c r="S59" s="25">
        <v>2</v>
      </c>
      <c r="T59" s="33">
        <v>2</v>
      </c>
      <c r="U59" s="31">
        <v>6</v>
      </c>
      <c r="V59" s="24">
        <v>2</v>
      </c>
      <c r="W59" s="25">
        <v>2</v>
      </c>
      <c r="X59" s="25">
        <v>2</v>
      </c>
      <c r="Y59" s="33">
        <v>2</v>
      </c>
      <c r="Z59" s="31">
        <v>6</v>
      </c>
      <c r="AA59" s="24">
        <v>2</v>
      </c>
      <c r="AB59" s="25">
        <v>1</v>
      </c>
      <c r="AC59" s="25">
        <v>2</v>
      </c>
      <c r="AD59" s="33">
        <v>2</v>
      </c>
      <c r="AE59" s="8">
        <v>6</v>
      </c>
      <c r="AF59" s="9"/>
      <c r="AG59" s="9"/>
      <c r="AH59" s="9"/>
      <c r="AI59" s="10"/>
    </row>
    <row r="60" spans="1:35" ht="12.75">
      <c r="A60" s="31">
        <v>7</v>
      </c>
      <c r="B60" s="24">
        <v>1</v>
      </c>
      <c r="C60" s="25">
        <v>1</v>
      </c>
      <c r="D60" s="25">
        <v>1</v>
      </c>
      <c r="E60" s="33">
        <v>1</v>
      </c>
      <c r="F60" s="31">
        <v>7</v>
      </c>
      <c r="G60" s="24">
        <v>1</v>
      </c>
      <c r="H60" s="25">
        <v>1</v>
      </c>
      <c r="I60" s="25">
        <v>1</v>
      </c>
      <c r="J60" s="33">
        <v>1</v>
      </c>
      <c r="K60" s="31">
        <v>7</v>
      </c>
      <c r="L60" s="24">
        <v>1</v>
      </c>
      <c r="M60" s="25">
        <v>1</v>
      </c>
      <c r="N60" s="25">
        <v>1</v>
      </c>
      <c r="O60" s="33">
        <v>2</v>
      </c>
      <c r="P60" s="31">
        <v>7</v>
      </c>
      <c r="Q60" s="24">
        <v>1</v>
      </c>
      <c r="R60" s="25">
        <v>1</v>
      </c>
      <c r="S60" s="25">
        <v>1</v>
      </c>
      <c r="T60" s="33">
        <v>1</v>
      </c>
      <c r="U60" s="31">
        <v>7</v>
      </c>
      <c r="V60" s="24">
        <v>1</v>
      </c>
      <c r="W60" s="25">
        <v>1</v>
      </c>
      <c r="X60" s="25">
        <v>1</v>
      </c>
      <c r="Y60" s="33">
        <v>1</v>
      </c>
      <c r="Z60" s="31">
        <v>7</v>
      </c>
      <c r="AA60" s="24">
        <v>1</v>
      </c>
      <c r="AB60" s="25">
        <v>2</v>
      </c>
      <c r="AC60" s="25">
        <v>2</v>
      </c>
      <c r="AD60" s="33">
        <v>1</v>
      </c>
      <c r="AE60" s="8">
        <v>7</v>
      </c>
      <c r="AF60" s="9"/>
      <c r="AG60" s="9"/>
      <c r="AH60" s="9"/>
      <c r="AI60" s="10"/>
    </row>
    <row r="61" spans="1:35" ht="12.75">
      <c r="A61" s="31">
        <v>8</v>
      </c>
      <c r="B61" s="24">
        <v>2</v>
      </c>
      <c r="C61" s="25">
        <v>1</v>
      </c>
      <c r="D61" s="25">
        <v>2</v>
      </c>
      <c r="E61" s="33">
        <v>2</v>
      </c>
      <c r="F61" s="31">
        <v>8</v>
      </c>
      <c r="G61" s="24">
        <v>2</v>
      </c>
      <c r="H61" s="25">
        <v>2</v>
      </c>
      <c r="I61" s="25">
        <v>2</v>
      </c>
      <c r="J61" s="33">
        <v>2</v>
      </c>
      <c r="K61" s="31">
        <v>8</v>
      </c>
      <c r="L61" s="24">
        <v>2</v>
      </c>
      <c r="M61" s="25">
        <v>2</v>
      </c>
      <c r="N61" s="25">
        <v>2</v>
      </c>
      <c r="O61" s="33">
        <v>2</v>
      </c>
      <c r="P61" s="31">
        <v>8</v>
      </c>
      <c r="Q61" s="24">
        <v>2</v>
      </c>
      <c r="R61" s="25">
        <v>4</v>
      </c>
      <c r="S61" s="25">
        <v>2</v>
      </c>
      <c r="T61" s="33">
        <v>2</v>
      </c>
      <c r="U61" s="31">
        <v>8</v>
      </c>
      <c r="V61" s="24">
        <v>2</v>
      </c>
      <c r="W61" s="25">
        <v>1</v>
      </c>
      <c r="X61" s="25">
        <v>2</v>
      </c>
      <c r="Y61" s="33">
        <v>1</v>
      </c>
      <c r="Z61" s="31">
        <v>8</v>
      </c>
      <c r="AA61" s="24">
        <v>2</v>
      </c>
      <c r="AB61" s="25">
        <v>2</v>
      </c>
      <c r="AC61" s="25">
        <v>1</v>
      </c>
      <c r="AD61" s="33">
        <v>2</v>
      </c>
      <c r="AE61" s="8">
        <v>8</v>
      </c>
      <c r="AF61" s="9"/>
      <c r="AG61" s="9"/>
      <c r="AH61" s="9"/>
      <c r="AI61" s="10"/>
    </row>
    <row r="62" spans="1:35" ht="12.75">
      <c r="A62" s="31">
        <v>9</v>
      </c>
      <c r="B62" s="24">
        <v>2</v>
      </c>
      <c r="C62" s="25">
        <v>3</v>
      </c>
      <c r="D62" s="25">
        <v>2</v>
      </c>
      <c r="E62" s="33">
        <v>3</v>
      </c>
      <c r="F62" s="31">
        <v>9</v>
      </c>
      <c r="G62" s="24">
        <v>2</v>
      </c>
      <c r="H62" s="25">
        <v>2</v>
      </c>
      <c r="I62" s="25">
        <v>2</v>
      </c>
      <c r="J62" s="33">
        <v>2</v>
      </c>
      <c r="K62" s="31">
        <v>9</v>
      </c>
      <c r="L62" s="24">
        <v>2</v>
      </c>
      <c r="M62" s="25">
        <v>2</v>
      </c>
      <c r="N62" s="25">
        <v>3</v>
      </c>
      <c r="O62" s="33">
        <v>2</v>
      </c>
      <c r="P62" s="31">
        <v>9</v>
      </c>
      <c r="Q62" s="24">
        <v>3</v>
      </c>
      <c r="R62" s="25">
        <v>1</v>
      </c>
      <c r="S62" s="25">
        <v>2</v>
      </c>
      <c r="T62" s="33">
        <v>1</v>
      </c>
      <c r="U62" s="31">
        <v>9</v>
      </c>
      <c r="V62" s="24">
        <v>2</v>
      </c>
      <c r="W62" s="25">
        <v>3</v>
      </c>
      <c r="X62" s="25">
        <v>1</v>
      </c>
      <c r="Y62" s="33">
        <v>2</v>
      </c>
      <c r="Z62" s="31">
        <v>9</v>
      </c>
      <c r="AA62" s="24">
        <v>2</v>
      </c>
      <c r="AB62" s="25">
        <v>2</v>
      </c>
      <c r="AC62" s="25">
        <v>3</v>
      </c>
      <c r="AD62" s="33">
        <v>5</v>
      </c>
      <c r="AE62" s="8">
        <v>9</v>
      </c>
      <c r="AF62" s="9"/>
      <c r="AG62" s="9"/>
      <c r="AH62" s="9"/>
      <c r="AI62" s="10"/>
    </row>
    <row r="63" spans="1:35" ht="12.75">
      <c r="A63" s="31">
        <v>10</v>
      </c>
      <c r="B63" s="24">
        <v>2</v>
      </c>
      <c r="C63" s="25">
        <v>1</v>
      </c>
      <c r="D63" s="25">
        <v>1</v>
      </c>
      <c r="E63" s="33">
        <v>1</v>
      </c>
      <c r="F63" s="31">
        <v>10</v>
      </c>
      <c r="G63" s="24">
        <v>2</v>
      </c>
      <c r="H63" s="25">
        <v>1</v>
      </c>
      <c r="I63" s="25">
        <v>2</v>
      </c>
      <c r="J63" s="33">
        <v>2</v>
      </c>
      <c r="K63" s="31">
        <v>10</v>
      </c>
      <c r="L63" s="24">
        <v>2</v>
      </c>
      <c r="M63" s="25">
        <v>2</v>
      </c>
      <c r="N63" s="25">
        <v>2</v>
      </c>
      <c r="O63" s="33">
        <v>2</v>
      </c>
      <c r="P63" s="31">
        <v>10</v>
      </c>
      <c r="Q63" s="24">
        <v>2</v>
      </c>
      <c r="R63" s="25">
        <v>1</v>
      </c>
      <c r="S63" s="25">
        <v>2</v>
      </c>
      <c r="T63" s="33">
        <v>2</v>
      </c>
      <c r="U63" s="31">
        <v>10</v>
      </c>
      <c r="V63" s="24">
        <v>2</v>
      </c>
      <c r="W63" s="25">
        <v>2</v>
      </c>
      <c r="X63" s="25">
        <v>2</v>
      </c>
      <c r="Y63" s="33">
        <v>1</v>
      </c>
      <c r="Z63" s="31">
        <v>10</v>
      </c>
      <c r="AA63" s="24">
        <v>2</v>
      </c>
      <c r="AB63" s="25">
        <v>2</v>
      </c>
      <c r="AC63" s="25">
        <v>2</v>
      </c>
      <c r="AD63" s="33">
        <v>2</v>
      </c>
      <c r="AE63" s="8">
        <v>10</v>
      </c>
      <c r="AF63" s="9"/>
      <c r="AG63" s="9"/>
      <c r="AH63" s="9"/>
      <c r="AI63" s="10"/>
    </row>
    <row r="64" spans="1:35" ht="12.75">
      <c r="A64" s="31">
        <v>11</v>
      </c>
      <c r="B64" s="24">
        <v>1</v>
      </c>
      <c r="C64" s="25">
        <v>1</v>
      </c>
      <c r="D64" s="25">
        <v>1</v>
      </c>
      <c r="E64" s="33">
        <v>1</v>
      </c>
      <c r="F64" s="31">
        <v>11</v>
      </c>
      <c r="G64" s="24">
        <v>1</v>
      </c>
      <c r="H64" s="25">
        <v>2</v>
      </c>
      <c r="I64" s="25">
        <v>1</v>
      </c>
      <c r="J64" s="33">
        <v>1</v>
      </c>
      <c r="K64" s="31">
        <v>11</v>
      </c>
      <c r="L64" s="24">
        <v>1</v>
      </c>
      <c r="M64" s="25">
        <v>1</v>
      </c>
      <c r="N64" s="25">
        <v>1</v>
      </c>
      <c r="O64" s="33">
        <v>1</v>
      </c>
      <c r="P64" s="31">
        <v>11</v>
      </c>
      <c r="Q64" s="24">
        <v>1</v>
      </c>
      <c r="R64" s="25">
        <v>1</v>
      </c>
      <c r="S64" s="25">
        <v>1</v>
      </c>
      <c r="T64" s="33">
        <v>1</v>
      </c>
      <c r="U64" s="31">
        <v>11</v>
      </c>
      <c r="V64" s="24">
        <v>1</v>
      </c>
      <c r="W64" s="25">
        <v>1</v>
      </c>
      <c r="X64" s="25">
        <v>1</v>
      </c>
      <c r="Y64" s="33">
        <v>1</v>
      </c>
      <c r="Z64" s="31">
        <v>11</v>
      </c>
      <c r="AA64" s="24">
        <v>1</v>
      </c>
      <c r="AB64" s="25">
        <v>1</v>
      </c>
      <c r="AC64" s="25">
        <v>2</v>
      </c>
      <c r="AD64" s="33">
        <v>1</v>
      </c>
      <c r="AE64" s="8">
        <v>11</v>
      </c>
      <c r="AF64" s="9"/>
      <c r="AG64" s="9"/>
      <c r="AH64" s="9"/>
      <c r="AI64" s="10"/>
    </row>
    <row r="65" spans="1:35" ht="12.75">
      <c r="A65" s="31">
        <v>12</v>
      </c>
      <c r="B65" s="24">
        <v>1</v>
      </c>
      <c r="C65" s="25">
        <v>1</v>
      </c>
      <c r="D65" s="25">
        <v>1</v>
      </c>
      <c r="E65" s="33">
        <v>2</v>
      </c>
      <c r="F65" s="31">
        <v>12</v>
      </c>
      <c r="G65" s="24">
        <v>2</v>
      </c>
      <c r="H65" s="25">
        <v>2</v>
      </c>
      <c r="I65" s="25">
        <v>2</v>
      </c>
      <c r="J65" s="33">
        <v>2</v>
      </c>
      <c r="K65" s="31">
        <v>12</v>
      </c>
      <c r="L65" s="24">
        <v>2</v>
      </c>
      <c r="M65" s="25">
        <v>1</v>
      </c>
      <c r="N65" s="25">
        <v>2</v>
      </c>
      <c r="O65" s="33">
        <v>1</v>
      </c>
      <c r="P65" s="31">
        <v>12</v>
      </c>
      <c r="Q65" s="24">
        <v>1</v>
      </c>
      <c r="R65" s="25">
        <v>3</v>
      </c>
      <c r="S65" s="25">
        <v>1</v>
      </c>
      <c r="T65" s="33">
        <v>1</v>
      </c>
      <c r="U65" s="31">
        <v>12</v>
      </c>
      <c r="V65" s="24">
        <v>1</v>
      </c>
      <c r="W65" s="25">
        <v>3</v>
      </c>
      <c r="X65" s="25">
        <v>2</v>
      </c>
      <c r="Y65" s="33">
        <v>1</v>
      </c>
      <c r="Z65" s="31">
        <v>12</v>
      </c>
      <c r="AA65" s="24">
        <v>1</v>
      </c>
      <c r="AB65" s="25">
        <v>2</v>
      </c>
      <c r="AC65" s="25">
        <v>2</v>
      </c>
      <c r="AD65" s="33">
        <v>2</v>
      </c>
      <c r="AE65" s="8">
        <v>12</v>
      </c>
      <c r="AF65" s="9"/>
      <c r="AG65" s="9"/>
      <c r="AH65" s="9"/>
      <c r="AI65" s="10"/>
    </row>
    <row r="66" spans="1:35" ht="12.75">
      <c r="A66" s="31">
        <v>13</v>
      </c>
      <c r="B66" s="24">
        <v>1</v>
      </c>
      <c r="C66" s="25">
        <v>2</v>
      </c>
      <c r="D66" s="25">
        <v>2</v>
      </c>
      <c r="E66" s="33">
        <v>2</v>
      </c>
      <c r="F66" s="31">
        <v>13</v>
      </c>
      <c r="G66" s="24">
        <v>2</v>
      </c>
      <c r="H66" s="25">
        <v>2</v>
      </c>
      <c r="I66" s="25">
        <v>2</v>
      </c>
      <c r="J66" s="33">
        <v>2</v>
      </c>
      <c r="K66" s="31">
        <v>13</v>
      </c>
      <c r="L66" s="24">
        <v>2</v>
      </c>
      <c r="M66" s="25">
        <v>2</v>
      </c>
      <c r="N66" s="25">
        <v>2</v>
      </c>
      <c r="O66" s="33">
        <v>2</v>
      </c>
      <c r="P66" s="31">
        <v>13</v>
      </c>
      <c r="Q66" s="24">
        <v>2</v>
      </c>
      <c r="R66" s="25">
        <v>2</v>
      </c>
      <c r="S66" s="25">
        <v>2</v>
      </c>
      <c r="T66" s="33">
        <v>2</v>
      </c>
      <c r="U66" s="31">
        <v>13</v>
      </c>
      <c r="V66" s="24">
        <v>2</v>
      </c>
      <c r="W66" s="25">
        <v>2</v>
      </c>
      <c r="X66" s="25">
        <v>1</v>
      </c>
      <c r="Y66" s="33">
        <v>1</v>
      </c>
      <c r="Z66" s="31">
        <v>13</v>
      </c>
      <c r="AA66" s="24">
        <v>1</v>
      </c>
      <c r="AB66" s="25">
        <v>2</v>
      </c>
      <c r="AC66" s="25">
        <v>2</v>
      </c>
      <c r="AD66" s="33">
        <v>2</v>
      </c>
      <c r="AE66" s="8">
        <v>13</v>
      </c>
      <c r="AF66" s="9"/>
      <c r="AG66" s="9"/>
      <c r="AH66" s="9"/>
      <c r="AI66" s="10"/>
    </row>
    <row r="67" spans="1:35" ht="12.75">
      <c r="A67" s="31">
        <v>14</v>
      </c>
      <c r="B67" s="24">
        <v>2</v>
      </c>
      <c r="C67" s="25">
        <v>2</v>
      </c>
      <c r="D67" s="25">
        <v>2</v>
      </c>
      <c r="E67" s="33">
        <v>2</v>
      </c>
      <c r="F67" s="31">
        <v>14</v>
      </c>
      <c r="G67" s="24">
        <v>2</v>
      </c>
      <c r="H67" s="25">
        <v>2</v>
      </c>
      <c r="I67" s="25">
        <v>1</v>
      </c>
      <c r="J67" s="33">
        <v>1</v>
      </c>
      <c r="K67" s="31">
        <v>14</v>
      </c>
      <c r="L67" s="24">
        <v>2</v>
      </c>
      <c r="M67" s="25">
        <v>2</v>
      </c>
      <c r="N67" s="25">
        <v>2</v>
      </c>
      <c r="O67" s="33">
        <v>2</v>
      </c>
      <c r="P67" s="31">
        <v>14</v>
      </c>
      <c r="Q67" s="24">
        <v>1</v>
      </c>
      <c r="R67" s="25">
        <v>2</v>
      </c>
      <c r="S67" s="25">
        <v>2</v>
      </c>
      <c r="T67" s="33">
        <v>2</v>
      </c>
      <c r="U67" s="31">
        <v>14</v>
      </c>
      <c r="V67" s="24">
        <v>2</v>
      </c>
      <c r="W67" s="25">
        <v>1</v>
      </c>
      <c r="X67" s="25">
        <v>2</v>
      </c>
      <c r="Y67" s="33">
        <v>1</v>
      </c>
      <c r="Z67" s="31">
        <v>14</v>
      </c>
      <c r="AA67" s="24">
        <v>2</v>
      </c>
      <c r="AB67" s="25">
        <v>1</v>
      </c>
      <c r="AC67" s="25">
        <v>2</v>
      </c>
      <c r="AD67" s="33">
        <v>2</v>
      </c>
      <c r="AE67" s="8">
        <v>14</v>
      </c>
      <c r="AF67" s="9"/>
      <c r="AG67" s="9"/>
      <c r="AH67" s="9"/>
      <c r="AI67" s="10"/>
    </row>
    <row r="68" spans="1:35" ht="12.75">
      <c r="A68" s="31">
        <v>15</v>
      </c>
      <c r="B68" s="24">
        <v>2</v>
      </c>
      <c r="C68" s="25">
        <v>2</v>
      </c>
      <c r="D68" s="25">
        <v>3</v>
      </c>
      <c r="E68" s="33">
        <v>2</v>
      </c>
      <c r="F68" s="31">
        <v>15</v>
      </c>
      <c r="G68" s="24">
        <v>2</v>
      </c>
      <c r="H68" s="25">
        <v>2</v>
      </c>
      <c r="I68" s="25">
        <v>2</v>
      </c>
      <c r="J68" s="33">
        <v>2</v>
      </c>
      <c r="K68" s="31">
        <v>15</v>
      </c>
      <c r="L68" s="24">
        <v>3</v>
      </c>
      <c r="M68" s="25">
        <v>2</v>
      </c>
      <c r="N68" s="25">
        <v>2</v>
      </c>
      <c r="O68" s="33">
        <v>2</v>
      </c>
      <c r="P68" s="31">
        <v>15</v>
      </c>
      <c r="Q68" s="24">
        <v>2</v>
      </c>
      <c r="R68" s="25">
        <v>2</v>
      </c>
      <c r="S68" s="25">
        <v>2</v>
      </c>
      <c r="T68" s="33">
        <v>1</v>
      </c>
      <c r="U68" s="31">
        <v>15</v>
      </c>
      <c r="V68" s="24">
        <v>1</v>
      </c>
      <c r="W68" s="25">
        <v>2</v>
      </c>
      <c r="X68" s="25">
        <v>2</v>
      </c>
      <c r="Y68" s="33">
        <v>2</v>
      </c>
      <c r="Z68" s="31">
        <v>15</v>
      </c>
      <c r="AA68" s="24">
        <v>2</v>
      </c>
      <c r="AB68" s="25">
        <v>2</v>
      </c>
      <c r="AC68" s="25">
        <v>1</v>
      </c>
      <c r="AD68" s="33">
        <v>1</v>
      </c>
      <c r="AE68" s="8">
        <v>15</v>
      </c>
      <c r="AF68" s="9"/>
      <c r="AG68" s="9"/>
      <c r="AH68" s="9"/>
      <c r="AI68" s="10"/>
    </row>
    <row r="69" spans="1:35" ht="12.75">
      <c r="A69" s="31">
        <v>16</v>
      </c>
      <c r="B69" s="24">
        <v>2</v>
      </c>
      <c r="C69" s="25">
        <v>2</v>
      </c>
      <c r="D69" s="25">
        <v>1</v>
      </c>
      <c r="E69" s="33">
        <v>2</v>
      </c>
      <c r="F69" s="31">
        <v>16</v>
      </c>
      <c r="G69" s="24">
        <v>2</v>
      </c>
      <c r="H69" s="25">
        <v>2</v>
      </c>
      <c r="I69" s="25">
        <v>2</v>
      </c>
      <c r="J69" s="33">
        <v>2</v>
      </c>
      <c r="K69" s="31">
        <v>16</v>
      </c>
      <c r="L69" s="24">
        <v>2</v>
      </c>
      <c r="M69" s="25">
        <v>2</v>
      </c>
      <c r="N69" s="25">
        <v>2</v>
      </c>
      <c r="O69" s="33">
        <v>1</v>
      </c>
      <c r="P69" s="31">
        <v>16</v>
      </c>
      <c r="Q69" s="24">
        <v>2</v>
      </c>
      <c r="R69" s="25">
        <v>2</v>
      </c>
      <c r="S69" s="25">
        <v>2</v>
      </c>
      <c r="T69" s="33">
        <v>2</v>
      </c>
      <c r="U69" s="31">
        <v>16</v>
      </c>
      <c r="V69" s="24">
        <v>1</v>
      </c>
      <c r="W69" s="25">
        <v>2</v>
      </c>
      <c r="X69" s="25">
        <v>2</v>
      </c>
      <c r="Y69" s="33">
        <v>2</v>
      </c>
      <c r="Z69" s="31">
        <v>16</v>
      </c>
      <c r="AA69" s="24">
        <v>2</v>
      </c>
      <c r="AB69" s="25">
        <v>1</v>
      </c>
      <c r="AC69" s="25">
        <v>1</v>
      </c>
      <c r="AD69" s="33">
        <v>1</v>
      </c>
      <c r="AE69" s="8">
        <v>16</v>
      </c>
      <c r="AF69" s="9"/>
      <c r="AG69" s="9"/>
      <c r="AH69" s="9"/>
      <c r="AI69" s="10"/>
    </row>
    <row r="70" spans="1:35" ht="12.75">
      <c r="A70" s="31">
        <v>17</v>
      </c>
      <c r="B70" s="24">
        <v>1</v>
      </c>
      <c r="C70" s="25">
        <v>1</v>
      </c>
      <c r="D70" s="25">
        <v>1</v>
      </c>
      <c r="E70" s="33">
        <v>1</v>
      </c>
      <c r="F70" s="31">
        <v>17</v>
      </c>
      <c r="G70" s="24">
        <v>1</v>
      </c>
      <c r="H70" s="25">
        <v>1</v>
      </c>
      <c r="I70" s="25">
        <v>1</v>
      </c>
      <c r="J70" s="33">
        <v>2</v>
      </c>
      <c r="K70" s="31">
        <v>17</v>
      </c>
      <c r="L70" s="24">
        <v>2</v>
      </c>
      <c r="M70" s="25">
        <v>1</v>
      </c>
      <c r="N70" s="25">
        <v>1</v>
      </c>
      <c r="O70" s="33">
        <v>1</v>
      </c>
      <c r="P70" s="31">
        <v>17</v>
      </c>
      <c r="Q70" s="24">
        <v>2</v>
      </c>
      <c r="R70" s="25">
        <v>1</v>
      </c>
      <c r="S70" s="25">
        <v>1</v>
      </c>
      <c r="T70" s="33">
        <v>1</v>
      </c>
      <c r="U70" s="31">
        <v>17</v>
      </c>
      <c r="V70" s="24">
        <v>2</v>
      </c>
      <c r="W70" s="25">
        <v>1</v>
      </c>
      <c r="X70" s="25">
        <v>1</v>
      </c>
      <c r="Y70" s="33">
        <v>2</v>
      </c>
      <c r="Z70" s="31">
        <v>17</v>
      </c>
      <c r="AA70" s="24">
        <v>1</v>
      </c>
      <c r="AB70" s="25">
        <v>1</v>
      </c>
      <c r="AC70" s="25">
        <v>1</v>
      </c>
      <c r="AD70" s="33">
        <v>2</v>
      </c>
      <c r="AE70" s="8">
        <v>17</v>
      </c>
      <c r="AF70" s="9"/>
      <c r="AG70" s="9"/>
      <c r="AH70" s="9"/>
      <c r="AI70" s="10"/>
    </row>
    <row r="71" spans="1:35" ht="12.75">
      <c r="A71" s="34">
        <v>18</v>
      </c>
      <c r="B71" s="48">
        <v>1</v>
      </c>
      <c r="C71" s="49">
        <v>2</v>
      </c>
      <c r="D71" s="49">
        <v>1</v>
      </c>
      <c r="E71" s="35">
        <v>1</v>
      </c>
      <c r="F71" s="34">
        <v>18</v>
      </c>
      <c r="G71" s="48">
        <v>1</v>
      </c>
      <c r="H71" s="49">
        <v>1</v>
      </c>
      <c r="I71" s="49">
        <v>1</v>
      </c>
      <c r="J71" s="35">
        <v>3</v>
      </c>
      <c r="K71" s="34">
        <v>18</v>
      </c>
      <c r="L71" s="48">
        <v>1</v>
      </c>
      <c r="M71" s="49">
        <v>5</v>
      </c>
      <c r="N71" s="49">
        <v>1</v>
      </c>
      <c r="O71" s="35">
        <v>3</v>
      </c>
      <c r="P71" s="34">
        <v>18</v>
      </c>
      <c r="Q71" s="48">
        <v>1</v>
      </c>
      <c r="R71" s="49">
        <v>1</v>
      </c>
      <c r="S71" s="49">
        <v>1</v>
      </c>
      <c r="T71" s="35">
        <v>1</v>
      </c>
      <c r="U71" s="34">
        <v>18</v>
      </c>
      <c r="V71" s="48">
        <v>1</v>
      </c>
      <c r="W71" s="49">
        <v>1</v>
      </c>
      <c r="X71" s="49">
        <v>1</v>
      </c>
      <c r="Y71" s="35">
        <v>1</v>
      </c>
      <c r="Z71" s="34">
        <v>18</v>
      </c>
      <c r="AA71" s="48">
        <v>1</v>
      </c>
      <c r="AB71" s="49">
        <v>1</v>
      </c>
      <c r="AC71" s="49">
        <v>1</v>
      </c>
      <c r="AD71" s="35">
        <v>1</v>
      </c>
      <c r="AE71" s="8">
        <v>18</v>
      </c>
      <c r="AF71" s="9"/>
      <c r="AG71" s="9"/>
      <c r="AH71" s="9"/>
      <c r="AI71" s="10"/>
    </row>
    <row r="72" spans="1:35" ht="13.5" thickBot="1">
      <c r="A72" s="36" t="s">
        <v>0</v>
      </c>
      <c r="B72" s="26">
        <f>SUM(B54:B71)</f>
        <v>29</v>
      </c>
      <c r="C72" s="27">
        <f>SUM(C54:C71)</f>
        <v>26</v>
      </c>
      <c r="D72" s="27">
        <f>SUM(D54:D71)</f>
        <v>29</v>
      </c>
      <c r="E72" s="37">
        <f>SUM(E54:E71)</f>
        <v>32</v>
      </c>
      <c r="F72" s="36" t="s">
        <v>0</v>
      </c>
      <c r="G72" s="26">
        <f>SUM(G54:G71)</f>
        <v>28</v>
      </c>
      <c r="H72" s="27">
        <f>SUM(H54:H71)</f>
        <v>31</v>
      </c>
      <c r="I72" s="27">
        <f>SUM(I54:I71)</f>
        <v>28</v>
      </c>
      <c r="J72" s="37">
        <f>SUM(J54:J71)</f>
        <v>30</v>
      </c>
      <c r="K72" s="36" t="s">
        <v>0</v>
      </c>
      <c r="L72" s="26">
        <f>SUM(L54:L71)</f>
        <v>31</v>
      </c>
      <c r="M72" s="27">
        <f>SUM(M54:M71)</f>
        <v>34</v>
      </c>
      <c r="N72" s="27">
        <f>SUM(N54:N71)</f>
        <v>35</v>
      </c>
      <c r="O72" s="37">
        <f>SUM(O54:O71)</f>
        <v>33</v>
      </c>
      <c r="P72" s="36" t="s">
        <v>0</v>
      </c>
      <c r="Q72" s="26">
        <f>SUM(Q54:Q71)</f>
        <v>28</v>
      </c>
      <c r="R72" s="27">
        <f>SUM(R54:R71)</f>
        <v>29</v>
      </c>
      <c r="S72" s="27">
        <f>SUM(S54:S71)</f>
        <v>30</v>
      </c>
      <c r="T72" s="37">
        <f>SUM(T54:T71)</f>
        <v>26</v>
      </c>
      <c r="U72" s="36" t="s">
        <v>0</v>
      </c>
      <c r="V72" s="26">
        <f>SUM(V54:V71)</f>
        <v>29</v>
      </c>
      <c r="W72" s="27">
        <f>SUM(W54:W71)</f>
        <v>31</v>
      </c>
      <c r="X72" s="27">
        <f>SUM(X54:X71)</f>
        <v>32</v>
      </c>
      <c r="Y72" s="37">
        <f>SUM(Y54:Y71)</f>
        <v>28</v>
      </c>
      <c r="Z72" s="36" t="s">
        <v>0</v>
      </c>
      <c r="AA72" s="26">
        <f>SUM(AA54:AA71)</f>
        <v>29</v>
      </c>
      <c r="AB72" s="27">
        <f>SUM(AB54:AB71)</f>
        <v>29</v>
      </c>
      <c r="AC72" s="27">
        <f>SUM(AC54:AC71)</f>
        <v>33</v>
      </c>
      <c r="AD72" s="37">
        <f>SUM(AD54:AD71)</f>
        <v>32</v>
      </c>
      <c r="AE72" s="14" t="s">
        <v>0</v>
      </c>
      <c r="AF72" s="15">
        <f>SUM(AF54:AF71)</f>
        <v>0</v>
      </c>
      <c r="AG72" s="15">
        <f>SUM(AG54:AG71)</f>
        <v>0</v>
      </c>
      <c r="AH72" s="15">
        <f>SUM(AH54:AH71)</f>
        <v>0</v>
      </c>
      <c r="AI72" s="16">
        <f>SUM(AI54:AI71)</f>
        <v>0</v>
      </c>
    </row>
    <row r="73" spans="1:35" ht="14.25" thickBot="1" thickTop="1">
      <c r="A73" s="38"/>
      <c r="B73" s="39"/>
      <c r="C73" s="39"/>
      <c r="D73" s="39"/>
      <c r="E73" s="19">
        <f>SUM(B72:E72)</f>
        <v>116</v>
      </c>
      <c r="F73" s="38"/>
      <c r="G73" s="39"/>
      <c r="H73" s="39"/>
      <c r="I73" s="39"/>
      <c r="J73" s="19">
        <f>SUM(G72:J72)</f>
        <v>117</v>
      </c>
      <c r="K73" s="38"/>
      <c r="L73" s="39"/>
      <c r="M73" s="39"/>
      <c r="N73" s="39"/>
      <c r="O73" s="19">
        <f>SUM(L72:O72)</f>
        <v>133</v>
      </c>
      <c r="P73" s="38"/>
      <c r="Q73" s="39"/>
      <c r="R73" s="39"/>
      <c r="S73" s="39"/>
      <c r="T73" s="19">
        <f>SUM(Q72:T72)</f>
        <v>113</v>
      </c>
      <c r="U73" s="38"/>
      <c r="V73" s="39"/>
      <c r="W73" s="39"/>
      <c r="X73" s="39"/>
      <c r="Y73" s="19">
        <f>SUM(V72:Y72)</f>
        <v>120</v>
      </c>
      <c r="Z73" s="38"/>
      <c r="AA73" s="39"/>
      <c r="AB73" s="39"/>
      <c r="AC73" s="39"/>
      <c r="AD73" s="19">
        <f>SUM(AA72:AD72)</f>
        <v>123</v>
      </c>
      <c r="AE73" s="8"/>
      <c r="AF73" s="9"/>
      <c r="AG73" s="9"/>
      <c r="AH73" s="9"/>
      <c r="AI73" s="10">
        <f>SUM(AF72:AI72)</f>
        <v>0</v>
      </c>
    </row>
    <row r="74" spans="1:35" ht="12.75">
      <c r="A74" s="11"/>
      <c r="B74" s="12">
        <v>1</v>
      </c>
      <c r="C74" s="12">
        <v>1</v>
      </c>
      <c r="D74" s="12">
        <v>1</v>
      </c>
      <c r="E74" s="13">
        <v>1</v>
      </c>
      <c r="F74" s="11"/>
      <c r="G74" s="12">
        <v>1</v>
      </c>
      <c r="H74" s="12">
        <v>1</v>
      </c>
      <c r="I74" s="12">
        <v>1</v>
      </c>
      <c r="J74" s="13">
        <v>1</v>
      </c>
      <c r="K74" s="11"/>
      <c r="L74" s="12">
        <v>1</v>
      </c>
      <c r="M74" s="12">
        <v>1</v>
      </c>
      <c r="N74" s="12">
        <v>1</v>
      </c>
      <c r="O74" s="13">
        <v>1</v>
      </c>
      <c r="P74" s="11"/>
      <c r="Q74" s="12">
        <v>1</v>
      </c>
      <c r="R74" s="12">
        <v>1</v>
      </c>
      <c r="S74" s="12">
        <v>1</v>
      </c>
      <c r="T74" s="13">
        <v>1</v>
      </c>
      <c r="U74" s="11"/>
      <c r="V74" s="12">
        <v>1</v>
      </c>
      <c r="W74" s="12">
        <v>1</v>
      </c>
      <c r="X74" s="12">
        <v>1</v>
      </c>
      <c r="Y74" s="13">
        <v>1</v>
      </c>
      <c r="Z74" s="11"/>
      <c r="AA74" s="12">
        <v>1</v>
      </c>
      <c r="AB74" s="12">
        <v>1</v>
      </c>
      <c r="AC74" s="12">
        <v>1</v>
      </c>
      <c r="AD74" s="13">
        <v>1</v>
      </c>
      <c r="AE74" s="11"/>
      <c r="AF74" s="12">
        <v>1</v>
      </c>
      <c r="AG74" s="12">
        <v>1</v>
      </c>
      <c r="AH74" s="12">
        <v>1</v>
      </c>
      <c r="AI74" s="13">
        <v>1</v>
      </c>
    </row>
  </sheetData>
  <mergeCells count="27">
    <mergeCell ref="B27:E27"/>
    <mergeCell ref="G27:J27"/>
    <mergeCell ref="AA52:AD52"/>
    <mergeCell ref="V27:Y27"/>
    <mergeCell ref="AA27:AD27"/>
    <mergeCell ref="Q52:T52"/>
    <mergeCell ref="V52:Y52"/>
    <mergeCell ref="B52:E52"/>
    <mergeCell ref="G52:J52"/>
    <mergeCell ref="B2:E2"/>
    <mergeCell ref="G2:J2"/>
    <mergeCell ref="Q2:T2"/>
    <mergeCell ref="V2:Y2"/>
    <mergeCell ref="L2:O2"/>
    <mergeCell ref="AJ2:AL2"/>
    <mergeCell ref="AN2:AP2"/>
    <mergeCell ref="Q27:T27"/>
    <mergeCell ref="AN27:AP27"/>
    <mergeCell ref="AF2:AI2"/>
    <mergeCell ref="AA2:AD2"/>
    <mergeCell ref="AF27:AI27"/>
    <mergeCell ref="AJ27:AL27"/>
    <mergeCell ref="AN52:AP52"/>
    <mergeCell ref="L27:O27"/>
    <mergeCell ref="L52:O52"/>
    <mergeCell ref="AF52:AI52"/>
    <mergeCell ref="AJ52:AL52"/>
  </mergeCells>
  <conditionalFormatting sqref="B54:E70 G54:J70 L54:O70 Q54:T70 V54:Y70 B29:E45 G29:J45 L29:O45 Q29:T45 V29:Y45 AA29:AD45 AA54:AD70 B4:E20 G4:J20 L4:O20 Q4:T20 V4:Y20 AA4:AD20">
    <cfRule type="cellIs" priority="1" dxfId="0" operator="equal" stopIfTrue="1">
      <formula>1</formula>
    </cfRule>
    <cfRule type="cellIs" priority="2" dxfId="1" operator="greaterThan" stopIfTrue="1">
      <formula>2</formula>
    </cfRule>
  </conditionalFormatting>
  <conditionalFormatting sqref="Q71:T71 L71:O71 G71:J71 B71:E71 AA71:AD71 V71:Y71 Q46:T46 L46:O46 G46:J46 B46:E46 AA46:AD46 V46:Y46 Q21:T21 L21:O21 G21:J21 B21:E21 AA21:AD21 V21:Y21">
    <cfRule type="cellIs" priority="3" dxfId="0" operator="equal" stopIfTrue="1">
      <formula>1</formula>
    </cfRule>
    <cfRule type="cellIs" priority="4" dxfId="1" operator="greaterThan" stopIfTrue="1">
      <formula>1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4" width="15.7109375" style="41" customWidth="1"/>
    <col min="5" max="5" width="7.421875" style="0" customWidth="1"/>
    <col min="6" max="6" width="14.28125" style="0" customWidth="1"/>
    <col min="7" max="7" width="5.421875" style="41" customWidth="1"/>
  </cols>
  <sheetData>
    <row r="1" ht="12.75">
      <c r="D1" s="41" t="str">
        <f>Eingabe!D1</f>
        <v>Relegation 2. Bundesliga, 27/28.06.09, Beton</v>
      </c>
    </row>
    <row r="2" spans="2:4" ht="12.75">
      <c r="B2" s="61" t="s">
        <v>15</v>
      </c>
      <c r="C2" s="61"/>
      <c r="D2" s="61"/>
    </row>
    <row r="3" spans="1:4" ht="12.75">
      <c r="A3" t="s">
        <v>1</v>
      </c>
      <c r="B3" s="41" t="str">
        <f>Eingabe!A1</f>
        <v>1. MGC Köln</v>
      </c>
      <c r="C3" s="41" t="str">
        <f>Eingabe!A26</f>
        <v>TSV Salzgitter</v>
      </c>
      <c r="D3" s="54" t="str">
        <f>Eingabe!A51</f>
        <v>Reinickendorfer MGC Berlin</v>
      </c>
    </row>
    <row r="4" spans="1:4" ht="12.75">
      <c r="A4" t="s">
        <v>20</v>
      </c>
      <c r="B4" s="44">
        <f>SUMPRODUCT(Eingabe!B4:AU4,Eingabe!B24:AU24)</f>
        <v>31</v>
      </c>
      <c r="C4" s="44">
        <f>SUMPRODUCT(Eingabe!A29:AF29,Eingabe!A49:AF49)</f>
        <v>38</v>
      </c>
      <c r="D4" s="44">
        <f>SUMPRODUCT(Eingabe!B54:AU54,Eingabe!B74:AU74)</f>
        <v>38</v>
      </c>
    </row>
    <row r="5" spans="1:4" ht="12.75">
      <c r="A5" t="s">
        <v>21</v>
      </c>
      <c r="B5" s="44">
        <f>SUMPRODUCT(Eingabe!B5:AU5,Eingabe!B24:AU24)</f>
        <v>39</v>
      </c>
      <c r="C5" s="44">
        <f>SUMPRODUCT(Eingabe!B30:AU30,Eingabe!B49:AU49)</f>
        <v>46</v>
      </c>
      <c r="D5" s="44">
        <f>SUMPRODUCT(Eingabe!B55:AU55,Eingabe!B74:AU74)</f>
        <v>41</v>
      </c>
    </row>
    <row r="6" spans="1:4" ht="12.75">
      <c r="A6" t="s">
        <v>22</v>
      </c>
      <c r="B6" s="44">
        <f>SUMPRODUCT(Eingabe!B6:AU6,Eingabe!B24:AU24)</f>
        <v>29</v>
      </c>
      <c r="C6" s="44">
        <f>SUMPRODUCT(Eingabe!B31:AU31,Eingabe!B49:AU49)</f>
        <v>36</v>
      </c>
      <c r="D6" s="44">
        <f>SUMPRODUCT(Eingabe!B56:AU56,Eingabe!B74:AU74)</f>
        <v>31</v>
      </c>
    </row>
    <row r="7" spans="1:4" ht="12.75">
      <c r="A7" t="s">
        <v>23</v>
      </c>
      <c r="B7" s="44">
        <f>SUMPRODUCT(Eingabe!B7:AU7,Eingabe!B24:AU24)</f>
        <v>34</v>
      </c>
      <c r="C7" s="44">
        <f>SUMPRODUCT(Eingabe!B32:AU32,Eingabe!B49:AU49)</f>
        <v>36</v>
      </c>
      <c r="D7" s="44">
        <f>SUMPRODUCT(Eingabe!B57:AU57,Eingabe!B74:AU74)</f>
        <v>53</v>
      </c>
    </row>
    <row r="8" spans="1:4" ht="12.75">
      <c r="A8" t="s">
        <v>24</v>
      </c>
      <c r="B8" s="44">
        <f>SUMPRODUCT(Eingabe!B8:AU8,Eingabe!B24:AU24)</f>
        <v>36</v>
      </c>
      <c r="C8" s="44">
        <f>SUMPRODUCT(Eingabe!B33:AU33,Eingabe!B49:AU49)</f>
        <v>38</v>
      </c>
      <c r="D8" s="44">
        <f>SUMPRODUCT(Eingabe!B58:AU58,Eingabe!B74:AU74)</f>
        <v>45</v>
      </c>
    </row>
    <row r="9" spans="1:4" ht="12.75">
      <c r="A9" t="s">
        <v>25</v>
      </c>
      <c r="B9" s="44">
        <f>SUMPRODUCT(Eingabe!B9:AU9,Eingabe!B24:AU24)</f>
        <v>44</v>
      </c>
      <c r="C9" s="44">
        <f>SUMPRODUCT(Eingabe!B34:AU34,Eingabe!B49:AU49)</f>
        <v>45</v>
      </c>
      <c r="D9" s="44">
        <f>SUMPRODUCT(Eingabe!B59:AU59,Eingabe!B74:AU74)</f>
        <v>43</v>
      </c>
    </row>
    <row r="10" spans="1:4" ht="12.75">
      <c r="A10" t="s">
        <v>26</v>
      </c>
      <c r="B10" s="44">
        <f>SUMPRODUCT(Eingabe!B10:AU10,Eingabe!B24:AU24)</f>
        <v>27</v>
      </c>
      <c r="C10" s="44">
        <f>SUMPRODUCT(Eingabe!B35:AU35,Eingabe!B49:AU49)</f>
        <v>28</v>
      </c>
      <c r="D10" s="44">
        <f>SUMPRODUCT(Eingabe!B60:AU60,Eingabe!B74:AU74)</f>
        <v>27</v>
      </c>
    </row>
    <row r="11" spans="1:4" ht="12.75">
      <c r="A11" t="s">
        <v>27</v>
      </c>
      <c r="B11" s="44">
        <f>SUMPRODUCT(Eingabe!B11:AU11,Eingabe!B24:AU24)</f>
        <v>45</v>
      </c>
      <c r="C11" s="44">
        <f>SUMPRODUCT(Eingabe!B36:AU36,Eingabe!B49:AU49)</f>
        <v>51</v>
      </c>
      <c r="D11" s="44">
        <f>SUMPRODUCT(Eingabe!B61:AU61,Eingabe!B74:AU74)</f>
        <v>46</v>
      </c>
    </row>
    <row r="12" spans="1:4" ht="12.75">
      <c r="A12" t="s">
        <v>28</v>
      </c>
      <c r="B12" s="44">
        <f>SUMPRODUCT(Eingabe!B12:AU12,Eingabe!B24:AU24)</f>
        <v>53</v>
      </c>
      <c r="C12" s="44">
        <f>SUMPRODUCT(Eingabe!B37:AU37,Eingabe!B49:AU49)</f>
        <v>53</v>
      </c>
      <c r="D12" s="44">
        <f>SUMPRODUCT(Eingabe!B62:AU62,Eingabe!B74:AU74)</f>
        <v>54</v>
      </c>
    </row>
    <row r="13" spans="1:4" ht="12.75">
      <c r="A13" t="s">
        <v>29</v>
      </c>
      <c r="B13" s="44">
        <f>SUMPRODUCT(Eingabe!B13:AU13,Eingabe!B24:AU24)</f>
        <v>43</v>
      </c>
      <c r="C13" s="44">
        <f>SUMPRODUCT(Eingabe!B38:AU38,Eingabe!B49:AU49)</f>
        <v>39</v>
      </c>
      <c r="D13" s="44">
        <f>SUMPRODUCT(Eingabe!B63:AU63,Eingabe!B74:AU74)</f>
        <v>42</v>
      </c>
    </row>
    <row r="14" spans="1:4" ht="12.75">
      <c r="A14" t="s">
        <v>30</v>
      </c>
      <c r="B14" s="44">
        <f>SUMPRODUCT(Eingabe!B14:AU14,Eingabe!B24:AU24)</f>
        <v>26</v>
      </c>
      <c r="C14" s="44">
        <f>SUMPRODUCT(Eingabe!B39:AU39,Eingabe!B49:AU49)</f>
        <v>24</v>
      </c>
      <c r="D14" s="44">
        <f>SUMPRODUCT(Eingabe!B64:AU64,Eingabe!B74:AU74)</f>
        <v>26</v>
      </c>
    </row>
    <row r="15" spans="1:4" ht="12.75">
      <c r="A15" t="s">
        <v>31</v>
      </c>
      <c r="B15" s="44">
        <f>SUMPRODUCT(Eingabe!B15:AU15,Eingabe!B24:AU24)</f>
        <v>43</v>
      </c>
      <c r="C15" s="44">
        <f>SUMPRODUCT(Eingabe!B40:AU40,Eingabe!B49:AU49)</f>
        <v>47</v>
      </c>
      <c r="D15" s="44">
        <f>SUMPRODUCT(Eingabe!B65:AU65,Eingabe!B74:AU74)</f>
        <v>39</v>
      </c>
    </row>
    <row r="16" spans="1:4" ht="12.75">
      <c r="A16" t="s">
        <v>32</v>
      </c>
      <c r="B16" s="44">
        <f>SUMPRODUCT(Eingabe!B16:AU16,Eingabe!B24:AU24)</f>
        <v>33</v>
      </c>
      <c r="C16" s="44">
        <f>SUMPRODUCT(Eingabe!B41:AU41,Eingabe!B49:AU49)</f>
        <v>38</v>
      </c>
      <c r="D16" s="44">
        <f>SUMPRODUCT(Eingabe!B66:AU66,Eingabe!B74:AU74)</f>
        <v>44</v>
      </c>
    </row>
    <row r="17" spans="1:4" ht="12.75">
      <c r="A17" t="s">
        <v>33</v>
      </c>
      <c r="B17" s="44">
        <f>SUMPRODUCT(Eingabe!B17:AU17,Eingabe!B24:AU24)</f>
        <v>41</v>
      </c>
      <c r="C17" s="44">
        <f>SUMPRODUCT(Eingabe!B42:AU42,Eingabe!B49:AU49)</f>
        <v>42</v>
      </c>
      <c r="D17" s="44">
        <f>SUMPRODUCT(Eingabe!B67:AU67,Eingabe!B74:AU74)</f>
        <v>42</v>
      </c>
    </row>
    <row r="18" spans="1:4" ht="12.75">
      <c r="A18" t="s">
        <v>34</v>
      </c>
      <c r="B18" s="44">
        <f>SUMPRODUCT(Eingabe!B18:AU18,Eingabe!B24:AU24)</f>
        <v>46</v>
      </c>
      <c r="C18" s="44">
        <f>SUMPRODUCT(Eingabe!B43:AU43,Eingabe!B49:AU49)</f>
        <v>58</v>
      </c>
      <c r="D18" s="44">
        <f>SUMPRODUCT(Eingabe!B68:AU68,Eingabe!B74:AU74)</f>
        <v>46</v>
      </c>
    </row>
    <row r="19" spans="1:4" ht="12.75">
      <c r="A19" t="s">
        <v>35</v>
      </c>
      <c r="B19" s="44">
        <f>SUMPRODUCT(Eingabe!B19:AU19,Eingabe!B24:AU24)</f>
        <v>49</v>
      </c>
      <c r="C19" s="44">
        <f>SUMPRODUCT(Eingabe!B44:AU44,Eingabe!B49:AU49)</f>
        <v>46</v>
      </c>
      <c r="D19" s="44">
        <f>SUMPRODUCT(Eingabe!B69:AU69,Eingabe!B74:AU74)</f>
        <v>42</v>
      </c>
    </row>
    <row r="20" spans="1:4" ht="12.75">
      <c r="A20" t="s">
        <v>36</v>
      </c>
      <c r="B20" s="44">
        <f>SUMPRODUCT(Eingabe!B20:AU20,Eingabe!B24:AU24)</f>
        <v>31</v>
      </c>
      <c r="C20" s="44">
        <f>SUMPRODUCT(Eingabe!B45:AU45,Eingabe!B49:AU49)</f>
        <v>37</v>
      </c>
      <c r="D20" s="44">
        <f>SUMPRODUCT(Eingabe!B70:AU70,Eingabe!B74:AU74)</f>
        <v>30</v>
      </c>
    </row>
    <row r="21" spans="1:4" ht="12.75">
      <c r="A21" t="s">
        <v>37</v>
      </c>
      <c r="B21" s="44">
        <f>SUMPRODUCT(Eingabe!B21:AU21,Eingabe!B24:AU24)</f>
        <v>25</v>
      </c>
      <c r="C21" s="44">
        <f>SUMPRODUCT(Eingabe!B46:AU46,Eingabe!B49:AU49)</f>
        <v>36</v>
      </c>
      <c r="D21" s="44">
        <f>SUMPRODUCT(Eingabe!B71:AU71,Eingabe!B74:AU74)</f>
        <v>33</v>
      </c>
    </row>
    <row r="22" spans="1:4" ht="13.5" thickBot="1">
      <c r="A22" s="18" t="s">
        <v>0</v>
      </c>
      <c r="B22" s="45">
        <f>SUM(B4:B21)</f>
        <v>675</v>
      </c>
      <c r="C22" s="45">
        <f>SUM(C4:C21)</f>
        <v>738</v>
      </c>
      <c r="D22" s="45">
        <f>SUM(D4:D21)</f>
        <v>722</v>
      </c>
    </row>
    <row r="23" ht="13.5" thickTop="1"/>
    <row r="24" spans="2:4" ht="12.75">
      <c r="B24" s="61" t="s">
        <v>2</v>
      </c>
      <c r="C24" s="61"/>
      <c r="D24" s="61"/>
    </row>
    <row r="25" spans="1:4" ht="12.75">
      <c r="A25" t="s">
        <v>1</v>
      </c>
      <c r="B25" s="41" t="str">
        <f>B3</f>
        <v>1. MGC Köln</v>
      </c>
      <c r="C25" s="41" t="str">
        <f>C3</f>
        <v>TSV Salzgitter</v>
      </c>
      <c r="D25" s="54" t="str">
        <f>D3</f>
        <v>Reinickendorfer MGC Berlin</v>
      </c>
    </row>
    <row r="26" spans="1:11" ht="12.75">
      <c r="A26" t="str">
        <f>A4</f>
        <v>Bahn 1</v>
      </c>
      <c r="B26" s="44">
        <f aca="true" t="shared" si="0" ref="B26:D44">B4-MIN($B4:$D4)</f>
        <v>0</v>
      </c>
      <c r="C26" s="44">
        <f t="shared" si="0"/>
        <v>7</v>
      </c>
      <c r="D26" s="44">
        <f t="shared" si="0"/>
        <v>7</v>
      </c>
      <c r="E26" s="2"/>
      <c r="F26" s="2"/>
      <c r="G26" s="44"/>
      <c r="H26" s="2"/>
      <c r="I26" s="2"/>
      <c r="J26" s="2"/>
      <c r="K26" s="2"/>
    </row>
    <row r="27" spans="1:11" ht="12.75">
      <c r="A27" t="str">
        <f aca="true" t="shared" si="1" ref="A27:A43">A5</f>
        <v>Bahn 2</v>
      </c>
      <c r="B27" s="44">
        <f t="shared" si="0"/>
        <v>0</v>
      </c>
      <c r="C27" s="44">
        <f t="shared" si="0"/>
        <v>7</v>
      </c>
      <c r="D27" s="44">
        <f t="shared" si="0"/>
        <v>2</v>
      </c>
      <c r="E27" s="2"/>
      <c r="F27" s="2"/>
      <c r="G27" s="44"/>
      <c r="H27" s="2"/>
      <c r="I27" s="2"/>
      <c r="J27" s="2"/>
      <c r="K27" s="2"/>
    </row>
    <row r="28" spans="1:4" ht="12.75">
      <c r="A28" t="str">
        <f t="shared" si="1"/>
        <v>Bahn 3</v>
      </c>
      <c r="B28" s="44">
        <f t="shared" si="0"/>
        <v>0</v>
      </c>
      <c r="C28" s="44">
        <f t="shared" si="0"/>
        <v>7</v>
      </c>
      <c r="D28" s="44">
        <f t="shared" si="0"/>
        <v>2</v>
      </c>
    </row>
    <row r="29" spans="1:4" ht="12.75">
      <c r="A29" t="str">
        <f t="shared" si="1"/>
        <v>Bahn 4</v>
      </c>
      <c r="B29" s="44">
        <f t="shared" si="0"/>
        <v>0</v>
      </c>
      <c r="C29" s="44">
        <f t="shared" si="0"/>
        <v>2</v>
      </c>
      <c r="D29" s="44">
        <f t="shared" si="0"/>
        <v>19</v>
      </c>
    </row>
    <row r="30" spans="1:4" ht="12.75">
      <c r="A30" t="str">
        <f t="shared" si="1"/>
        <v>Bahn 5</v>
      </c>
      <c r="B30" s="44">
        <f t="shared" si="0"/>
        <v>0</v>
      </c>
      <c r="C30" s="44">
        <f t="shared" si="0"/>
        <v>2</v>
      </c>
      <c r="D30" s="44">
        <f t="shared" si="0"/>
        <v>9</v>
      </c>
    </row>
    <row r="31" spans="1:4" ht="12.75">
      <c r="A31" t="str">
        <f t="shared" si="1"/>
        <v>Bahn 6</v>
      </c>
      <c r="B31" s="44">
        <f t="shared" si="0"/>
        <v>1</v>
      </c>
      <c r="C31" s="44">
        <f t="shared" si="0"/>
        <v>2</v>
      </c>
      <c r="D31" s="44">
        <f t="shared" si="0"/>
        <v>0</v>
      </c>
    </row>
    <row r="32" spans="1:4" ht="12.75">
      <c r="A32" t="str">
        <f t="shared" si="1"/>
        <v>Bahn 7</v>
      </c>
      <c r="B32" s="44">
        <f t="shared" si="0"/>
        <v>0</v>
      </c>
      <c r="C32" s="44">
        <f t="shared" si="0"/>
        <v>1</v>
      </c>
      <c r="D32" s="44">
        <f t="shared" si="0"/>
        <v>0</v>
      </c>
    </row>
    <row r="33" spans="1:4" ht="12.75">
      <c r="A33" t="str">
        <f t="shared" si="1"/>
        <v>Bahn 8</v>
      </c>
      <c r="B33" s="44">
        <f t="shared" si="0"/>
        <v>0</v>
      </c>
      <c r="C33" s="44">
        <f t="shared" si="0"/>
        <v>6</v>
      </c>
      <c r="D33" s="44">
        <f t="shared" si="0"/>
        <v>1</v>
      </c>
    </row>
    <row r="34" spans="1:4" ht="12.75">
      <c r="A34" t="str">
        <f t="shared" si="1"/>
        <v>Bahn 9</v>
      </c>
      <c r="B34" s="44">
        <f t="shared" si="0"/>
        <v>0</v>
      </c>
      <c r="C34" s="44">
        <f t="shared" si="0"/>
        <v>0</v>
      </c>
      <c r="D34" s="44">
        <f t="shared" si="0"/>
        <v>1</v>
      </c>
    </row>
    <row r="35" spans="1:4" ht="12.75">
      <c r="A35" t="str">
        <f t="shared" si="1"/>
        <v>Bahn 10</v>
      </c>
      <c r="B35" s="44">
        <f t="shared" si="0"/>
        <v>4</v>
      </c>
      <c r="C35" s="44">
        <f t="shared" si="0"/>
        <v>0</v>
      </c>
      <c r="D35" s="44">
        <f t="shared" si="0"/>
        <v>3</v>
      </c>
    </row>
    <row r="36" spans="1:4" ht="12.75">
      <c r="A36" t="str">
        <f t="shared" si="1"/>
        <v>Bahn 11</v>
      </c>
      <c r="B36" s="44">
        <f t="shared" si="0"/>
        <v>2</v>
      </c>
      <c r="C36" s="44">
        <f t="shared" si="0"/>
        <v>0</v>
      </c>
      <c r="D36" s="44">
        <f t="shared" si="0"/>
        <v>2</v>
      </c>
    </row>
    <row r="37" spans="1:4" ht="12.75">
      <c r="A37" t="str">
        <f t="shared" si="1"/>
        <v>Bahn 12</v>
      </c>
      <c r="B37" s="44">
        <f t="shared" si="0"/>
        <v>4</v>
      </c>
      <c r="C37" s="44">
        <f t="shared" si="0"/>
        <v>8</v>
      </c>
      <c r="D37" s="44">
        <f t="shared" si="0"/>
        <v>0</v>
      </c>
    </row>
    <row r="38" spans="1:4" ht="12.75">
      <c r="A38" t="str">
        <f t="shared" si="1"/>
        <v>Bahn 13</v>
      </c>
      <c r="B38" s="44">
        <f t="shared" si="0"/>
        <v>0</v>
      </c>
      <c r="C38" s="44">
        <f t="shared" si="0"/>
        <v>5</v>
      </c>
      <c r="D38" s="44">
        <f t="shared" si="0"/>
        <v>11</v>
      </c>
    </row>
    <row r="39" spans="1:4" ht="12.75">
      <c r="A39" t="str">
        <f t="shared" si="1"/>
        <v>Bahn 14</v>
      </c>
      <c r="B39" s="44">
        <f t="shared" si="0"/>
        <v>0</v>
      </c>
      <c r="C39" s="44">
        <f t="shared" si="0"/>
        <v>1</v>
      </c>
      <c r="D39" s="44">
        <f t="shared" si="0"/>
        <v>1</v>
      </c>
    </row>
    <row r="40" spans="1:4" ht="12.75">
      <c r="A40" t="str">
        <f t="shared" si="1"/>
        <v>Bahn 15</v>
      </c>
      <c r="B40" s="44">
        <f t="shared" si="0"/>
        <v>0</v>
      </c>
      <c r="C40" s="44">
        <f t="shared" si="0"/>
        <v>12</v>
      </c>
      <c r="D40" s="44">
        <f t="shared" si="0"/>
        <v>0</v>
      </c>
    </row>
    <row r="41" spans="1:4" ht="12.75">
      <c r="A41" t="str">
        <f t="shared" si="1"/>
        <v>Bahn 16</v>
      </c>
      <c r="B41" s="44">
        <f t="shared" si="0"/>
        <v>7</v>
      </c>
      <c r="C41" s="44">
        <f t="shared" si="0"/>
        <v>4</v>
      </c>
      <c r="D41" s="44">
        <f t="shared" si="0"/>
        <v>0</v>
      </c>
    </row>
    <row r="42" spans="1:4" ht="12.75">
      <c r="A42" t="str">
        <f t="shared" si="1"/>
        <v>Bahn 17</v>
      </c>
      <c r="B42" s="44">
        <f t="shared" si="0"/>
        <v>1</v>
      </c>
      <c r="C42" s="44">
        <f t="shared" si="0"/>
        <v>7</v>
      </c>
      <c r="D42" s="44">
        <f t="shared" si="0"/>
        <v>0</v>
      </c>
    </row>
    <row r="43" spans="1:4" ht="12.75">
      <c r="A43" t="str">
        <f t="shared" si="1"/>
        <v>Bahn 18</v>
      </c>
      <c r="B43" s="44">
        <f t="shared" si="0"/>
        <v>0</v>
      </c>
      <c r="C43" s="44">
        <f t="shared" si="0"/>
        <v>11</v>
      </c>
      <c r="D43" s="44">
        <f t="shared" si="0"/>
        <v>8</v>
      </c>
    </row>
    <row r="44" spans="1:4" ht="13.5" thickBot="1">
      <c r="A44" s="18" t="s">
        <v>0</v>
      </c>
      <c r="B44" s="45">
        <f t="shared" si="0"/>
        <v>0</v>
      </c>
      <c r="C44" s="45">
        <f t="shared" si="0"/>
        <v>63</v>
      </c>
      <c r="D44" s="45">
        <f t="shared" si="0"/>
        <v>47</v>
      </c>
    </row>
    <row r="45" spans="2:4" ht="13.5" thickTop="1">
      <c r="B45" s="44"/>
      <c r="C45" s="44"/>
      <c r="D45" s="44"/>
    </row>
    <row r="46" spans="2:7" ht="12.75">
      <c r="B46" s="61" t="s">
        <v>3</v>
      </c>
      <c r="C46" s="61"/>
      <c r="D46" s="61"/>
      <c r="F46" t="s">
        <v>41</v>
      </c>
      <c r="G46" s="41">
        <v>4</v>
      </c>
    </row>
    <row r="47" spans="1:7" ht="12.75">
      <c r="A47" t="s">
        <v>1</v>
      </c>
      <c r="B47" s="41" t="str">
        <f>B3</f>
        <v>1. MGC Köln</v>
      </c>
      <c r="C47" s="41" t="str">
        <f>C3</f>
        <v>TSV Salzgitter</v>
      </c>
      <c r="D47" s="54" t="str">
        <f>D3</f>
        <v>Reinickendorfer MGC Berlin</v>
      </c>
      <c r="F47" t="s">
        <v>19</v>
      </c>
      <c r="G47" s="41">
        <v>6</v>
      </c>
    </row>
    <row r="48" spans="1:7" ht="12.75">
      <c r="A48" t="str">
        <f>A26</f>
        <v>Bahn 1</v>
      </c>
      <c r="B48" s="46">
        <f aca="true" t="shared" si="2" ref="B48:D66">B4/$G$46/$G$47</f>
        <v>1.2916666666666667</v>
      </c>
      <c r="C48" s="46">
        <f t="shared" si="2"/>
        <v>1.5833333333333333</v>
      </c>
      <c r="D48" s="46">
        <f t="shared" si="2"/>
        <v>1.5833333333333333</v>
      </c>
      <c r="E48" s="42">
        <f aca="true" t="shared" si="3" ref="E48:E66">SUM(B48:D48)/$G$48</f>
        <v>1.486111111111111</v>
      </c>
      <c r="F48" t="s">
        <v>42</v>
      </c>
      <c r="G48" s="41">
        <v>3</v>
      </c>
    </row>
    <row r="49" spans="1:5" ht="12.75">
      <c r="A49" t="str">
        <f aca="true" t="shared" si="4" ref="A49:A65">A27</f>
        <v>Bahn 2</v>
      </c>
      <c r="B49" s="46">
        <f t="shared" si="2"/>
        <v>1.625</v>
      </c>
      <c r="C49" s="46">
        <f t="shared" si="2"/>
        <v>1.9166666666666667</v>
      </c>
      <c r="D49" s="46">
        <f t="shared" si="2"/>
        <v>1.7083333333333333</v>
      </c>
      <c r="E49" s="42">
        <f t="shared" si="3"/>
        <v>1.75</v>
      </c>
    </row>
    <row r="50" spans="1:5" ht="12.75">
      <c r="A50" t="str">
        <f t="shared" si="4"/>
        <v>Bahn 3</v>
      </c>
      <c r="B50" s="46">
        <f t="shared" si="2"/>
        <v>1.2083333333333333</v>
      </c>
      <c r="C50" s="46">
        <f t="shared" si="2"/>
        <v>1.5</v>
      </c>
      <c r="D50" s="46">
        <f t="shared" si="2"/>
        <v>1.2916666666666667</v>
      </c>
      <c r="E50" s="42">
        <f t="shared" si="3"/>
        <v>1.3333333333333333</v>
      </c>
    </row>
    <row r="51" spans="1:5" ht="12.75">
      <c r="A51" t="str">
        <f t="shared" si="4"/>
        <v>Bahn 4</v>
      </c>
      <c r="B51" s="46">
        <f t="shared" si="2"/>
        <v>1.4166666666666667</v>
      </c>
      <c r="C51" s="46">
        <f t="shared" si="2"/>
        <v>1.5</v>
      </c>
      <c r="D51" s="46">
        <f t="shared" si="2"/>
        <v>2.2083333333333335</v>
      </c>
      <c r="E51" s="42">
        <f t="shared" si="3"/>
        <v>1.7083333333333333</v>
      </c>
    </row>
    <row r="52" spans="1:5" ht="12.75">
      <c r="A52" t="str">
        <f t="shared" si="4"/>
        <v>Bahn 5</v>
      </c>
      <c r="B52" s="46">
        <f t="shared" si="2"/>
        <v>1.5</v>
      </c>
      <c r="C52" s="46">
        <f t="shared" si="2"/>
        <v>1.5833333333333333</v>
      </c>
      <c r="D52" s="46">
        <f t="shared" si="2"/>
        <v>1.875</v>
      </c>
      <c r="E52" s="42">
        <f t="shared" si="3"/>
        <v>1.6527777777777777</v>
      </c>
    </row>
    <row r="53" spans="1:5" ht="12.75">
      <c r="A53" t="str">
        <f t="shared" si="4"/>
        <v>Bahn 6</v>
      </c>
      <c r="B53" s="46">
        <f t="shared" si="2"/>
        <v>1.8333333333333333</v>
      </c>
      <c r="C53" s="46">
        <f t="shared" si="2"/>
        <v>1.875</v>
      </c>
      <c r="D53" s="46">
        <f t="shared" si="2"/>
        <v>1.7916666666666667</v>
      </c>
      <c r="E53" s="42">
        <f t="shared" si="3"/>
        <v>1.8333333333333333</v>
      </c>
    </row>
    <row r="54" spans="1:5" ht="12.75">
      <c r="A54" t="str">
        <f t="shared" si="4"/>
        <v>Bahn 7</v>
      </c>
      <c r="B54" s="46">
        <f t="shared" si="2"/>
        <v>1.125</v>
      </c>
      <c r="C54" s="46">
        <f t="shared" si="2"/>
        <v>1.1666666666666667</v>
      </c>
      <c r="D54" s="46">
        <f t="shared" si="2"/>
        <v>1.125</v>
      </c>
      <c r="E54" s="42">
        <f t="shared" si="3"/>
        <v>1.138888888888889</v>
      </c>
    </row>
    <row r="55" spans="1:5" ht="12.75">
      <c r="A55" t="str">
        <f t="shared" si="4"/>
        <v>Bahn 8</v>
      </c>
      <c r="B55" s="46">
        <f t="shared" si="2"/>
        <v>1.875</v>
      </c>
      <c r="C55" s="46">
        <f t="shared" si="2"/>
        <v>2.125</v>
      </c>
      <c r="D55" s="46">
        <f t="shared" si="2"/>
        <v>1.9166666666666667</v>
      </c>
      <c r="E55" s="42">
        <f t="shared" si="3"/>
        <v>1.9722222222222223</v>
      </c>
    </row>
    <row r="56" spans="1:5" ht="12.75">
      <c r="A56" t="str">
        <f t="shared" si="4"/>
        <v>Bahn 9</v>
      </c>
      <c r="B56" s="46">
        <f t="shared" si="2"/>
        <v>2.2083333333333335</v>
      </c>
      <c r="C56" s="46">
        <f t="shared" si="2"/>
        <v>2.2083333333333335</v>
      </c>
      <c r="D56" s="46">
        <f t="shared" si="2"/>
        <v>2.25</v>
      </c>
      <c r="E56" s="42">
        <f t="shared" si="3"/>
        <v>2.2222222222222223</v>
      </c>
    </row>
    <row r="57" spans="1:5" ht="12.75">
      <c r="A57" t="str">
        <f t="shared" si="4"/>
        <v>Bahn 10</v>
      </c>
      <c r="B57" s="46">
        <f t="shared" si="2"/>
        <v>1.7916666666666667</v>
      </c>
      <c r="C57" s="46">
        <f t="shared" si="2"/>
        <v>1.625</v>
      </c>
      <c r="D57" s="46">
        <f t="shared" si="2"/>
        <v>1.75</v>
      </c>
      <c r="E57" s="42">
        <f t="shared" si="3"/>
        <v>1.7222222222222223</v>
      </c>
    </row>
    <row r="58" spans="1:5" ht="12.75">
      <c r="A58" t="str">
        <f t="shared" si="4"/>
        <v>Bahn 11</v>
      </c>
      <c r="B58" s="46">
        <f t="shared" si="2"/>
        <v>1.0833333333333333</v>
      </c>
      <c r="C58" s="46">
        <f t="shared" si="2"/>
        <v>1</v>
      </c>
      <c r="D58" s="46">
        <f t="shared" si="2"/>
        <v>1.0833333333333333</v>
      </c>
      <c r="E58" s="42">
        <f t="shared" si="3"/>
        <v>1.0555555555555554</v>
      </c>
    </row>
    <row r="59" spans="1:5" ht="12.75">
      <c r="A59" t="str">
        <f t="shared" si="4"/>
        <v>Bahn 12</v>
      </c>
      <c r="B59" s="46">
        <f t="shared" si="2"/>
        <v>1.7916666666666667</v>
      </c>
      <c r="C59" s="46">
        <f t="shared" si="2"/>
        <v>1.9583333333333333</v>
      </c>
      <c r="D59" s="46">
        <f t="shared" si="2"/>
        <v>1.625</v>
      </c>
      <c r="E59" s="42">
        <f t="shared" si="3"/>
        <v>1.7916666666666667</v>
      </c>
    </row>
    <row r="60" spans="1:5" ht="12.75">
      <c r="A60" t="str">
        <f t="shared" si="4"/>
        <v>Bahn 13</v>
      </c>
      <c r="B60" s="46">
        <f t="shared" si="2"/>
        <v>1.375</v>
      </c>
      <c r="C60" s="46">
        <f t="shared" si="2"/>
        <v>1.5833333333333333</v>
      </c>
      <c r="D60" s="46">
        <f t="shared" si="2"/>
        <v>1.8333333333333333</v>
      </c>
      <c r="E60" s="42">
        <f t="shared" si="3"/>
        <v>1.597222222222222</v>
      </c>
    </row>
    <row r="61" spans="1:5" ht="12.75">
      <c r="A61" t="str">
        <f t="shared" si="4"/>
        <v>Bahn 14</v>
      </c>
      <c r="B61" s="46">
        <f t="shared" si="2"/>
        <v>1.7083333333333333</v>
      </c>
      <c r="C61" s="46">
        <f t="shared" si="2"/>
        <v>1.75</v>
      </c>
      <c r="D61" s="46">
        <f t="shared" si="2"/>
        <v>1.75</v>
      </c>
      <c r="E61" s="42">
        <f t="shared" si="3"/>
        <v>1.736111111111111</v>
      </c>
    </row>
    <row r="62" spans="1:5" ht="12.75">
      <c r="A62" t="str">
        <f t="shared" si="4"/>
        <v>Bahn 15</v>
      </c>
      <c r="B62" s="46">
        <f t="shared" si="2"/>
        <v>1.9166666666666667</v>
      </c>
      <c r="C62" s="46">
        <f t="shared" si="2"/>
        <v>2.4166666666666665</v>
      </c>
      <c r="D62" s="46">
        <f t="shared" si="2"/>
        <v>1.9166666666666667</v>
      </c>
      <c r="E62" s="42">
        <f t="shared" si="3"/>
        <v>2.0833333333333335</v>
      </c>
    </row>
    <row r="63" spans="1:5" ht="12.75">
      <c r="A63" t="str">
        <f t="shared" si="4"/>
        <v>Bahn 16</v>
      </c>
      <c r="B63" s="46">
        <f t="shared" si="2"/>
        <v>2.0416666666666665</v>
      </c>
      <c r="C63" s="46">
        <f t="shared" si="2"/>
        <v>1.9166666666666667</v>
      </c>
      <c r="D63" s="46">
        <f t="shared" si="2"/>
        <v>1.75</v>
      </c>
      <c r="E63" s="42">
        <f t="shared" si="3"/>
        <v>1.9027777777777777</v>
      </c>
    </row>
    <row r="64" spans="1:5" ht="12.75">
      <c r="A64" t="str">
        <f t="shared" si="4"/>
        <v>Bahn 17</v>
      </c>
      <c r="B64" s="46">
        <f t="shared" si="2"/>
        <v>1.2916666666666667</v>
      </c>
      <c r="C64" s="46">
        <f t="shared" si="2"/>
        <v>1.5416666666666667</v>
      </c>
      <c r="D64" s="46">
        <f t="shared" si="2"/>
        <v>1.25</v>
      </c>
      <c r="E64" s="42">
        <f t="shared" si="3"/>
        <v>1.3611111111111114</v>
      </c>
    </row>
    <row r="65" spans="1:5" ht="12.75">
      <c r="A65" t="str">
        <f t="shared" si="4"/>
        <v>Bahn 18</v>
      </c>
      <c r="B65" s="46">
        <f t="shared" si="2"/>
        <v>1.0416666666666667</v>
      </c>
      <c r="C65" s="46">
        <f t="shared" si="2"/>
        <v>1.5</v>
      </c>
      <c r="D65" s="46">
        <f t="shared" si="2"/>
        <v>1.375</v>
      </c>
      <c r="E65" s="42">
        <f t="shared" si="3"/>
        <v>1.3055555555555556</v>
      </c>
    </row>
    <row r="66" spans="1:5" ht="13.5" thickBot="1">
      <c r="A66" s="18" t="s">
        <v>0</v>
      </c>
      <c r="B66" s="47">
        <f t="shared" si="2"/>
        <v>28.125</v>
      </c>
      <c r="C66" s="47">
        <f t="shared" si="2"/>
        <v>30.75</v>
      </c>
      <c r="D66" s="47">
        <f t="shared" si="2"/>
        <v>30.083333333333332</v>
      </c>
      <c r="E66" s="42">
        <f t="shared" si="3"/>
        <v>29.652777777777775</v>
      </c>
    </row>
    <row r="67" ht="13.5" thickTop="1"/>
  </sheetData>
  <mergeCells count="3">
    <mergeCell ref="B2:D2"/>
    <mergeCell ref="B24:D24"/>
    <mergeCell ref="B46:D46"/>
  </mergeCells>
  <conditionalFormatting sqref="B24:D44 B46:D66 B4:D22">
    <cfRule type="cellIs" priority="1" dxfId="1" operator="equal" stopIfTrue="1">
      <formula>MAX($B4:$D4)</formula>
    </cfRule>
    <cfRule type="cellIs" priority="2" dxfId="0" operator="equal" stopIfTrue="1">
      <formula>MIN($B4:$D4)</formula>
    </cfRule>
    <cfRule type="cellIs" priority="3" dxfId="2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2. Bundesliga, 27/28.06.09, Beton</v>
      </c>
    </row>
    <row r="2" ht="12.75">
      <c r="K2" s="40" t="str">
        <f>Eingabe!A1</f>
        <v>1. MGC Köln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2. Bundesliga, 27/28.06.09, Beton</v>
      </c>
    </row>
    <row r="2" ht="12.75">
      <c r="K2" s="40" t="str">
        <f>Eingabe!A26</f>
        <v>TSV Salzgitter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2. Bundesliga, 27/28.06.09, Beton</v>
      </c>
    </row>
    <row r="2" ht="12.75">
      <c r="K2" s="40" t="str">
        <f>Eingabe!A51</f>
        <v>Reinickendorfer MGC Berlin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2. Bundesliga, 27/28.06.09, Beton</v>
      </c>
    </row>
    <row r="2" ht="12.75">
      <c r="K2" s="40" t="e">
        <f>Eingabe!#REF!</f>
        <v>#REF!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0"/>
      <c r="K1" s="40" t="str">
        <f>Bahnstatistik!D1</f>
        <v>Relegation 2. Bundesliga, 27/28.06.09, Beton</v>
      </c>
    </row>
    <row r="2" spans="10:11" ht="12.75">
      <c r="J2" s="3"/>
      <c r="K2" s="40" t="e">
        <f>Eingabe!#REF!</f>
        <v>#REF!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0"/>
      <c r="K1" s="40" t="str">
        <f>Bahnstatistik!D1</f>
        <v>Relegation 2. Bundesliga, 27/28.06.09, Beton</v>
      </c>
    </row>
    <row r="2" spans="10:11" ht="12.75">
      <c r="J2" s="3"/>
      <c r="K2" s="40" t="e">
        <f>Eingabe!#REF!</f>
        <v>#REF!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Besitzer</cp:lastModifiedBy>
  <cp:lastPrinted>2009-06-27T14:26:57Z</cp:lastPrinted>
  <dcterms:created xsi:type="dcterms:W3CDTF">2005-05-01T07:37:02Z</dcterms:created>
  <dcterms:modified xsi:type="dcterms:W3CDTF">2009-06-28T07:54:29Z</dcterms:modified>
  <cp:category/>
  <cp:version/>
  <cp:contentType/>
  <cp:contentStatus/>
</cp:coreProperties>
</file>